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ile01\DATA\経済部\水道課\Soumusyo\R5\6.経営比較分析表\提出用\"/>
    </mc:Choice>
  </mc:AlternateContent>
  <workbookProtection workbookAlgorithmName="SHA-512" workbookHashValue="9ybq41gEBb76UrDpMjUiW8SVypBVeTEbSzHC14ulIum0JBcLSPFi642wB/FQjzB5YfhSDydbBdKCSPvVVHMkeg==" workbookSaltValue="Yfhsx8V/L4EdDkd3G9fbeQ=="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I85" i="4"/>
  <c r="H85" i="4"/>
  <c r="G85" i="4"/>
  <c r="E85" i="4"/>
  <c r="BB10" i="4"/>
  <c r="AT10" i="4"/>
  <c r="P10" i="4"/>
  <c r="AT8" i="4"/>
  <c r="W8" i="4"/>
  <c r="P8" i="4"/>
  <c r="B6"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<sst xmlns="http://schemas.openxmlformats.org/spreadsheetml/2006/main" count="231" uniqueCount="117">
  <si>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</si>
  <si>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</si>
  <si>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</si>
  <si>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</si>
  <si>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</si>
  <si>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</si>
  <si>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</si>
  <si>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</si>
  <si>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</si>
  <si>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</si>
  <si>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</si>
  <si>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</si>
  <si>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</si>
  <si>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</si>
  <si>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</si>
  <si>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</si>
  <si>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</si>
  <si>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</si>
  <si>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</si>
  <si>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</si>
  <si>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</si>
  <si>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</si>
  <si>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</si>
  <si>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</si>
  <si>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</si>
  <si>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</si>
  <si>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</si>
  <si>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</si>
  <si>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</si>
  <si>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</si>
  <si>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</si>
  <si>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</si>
  <si>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</si>
  <si>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</si>
  <si>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</si>
  <si>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</si>
  <si>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</si>
  <si>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</si>
  <si>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</si>
  <si>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</si>
  <si>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</si>
  <si>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</si>
  <si>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</si>
  <si>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</si>
  <si>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</si>
  <si>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</si>
  <si>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</si>
  <si>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</si>
  <si>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</si>
  <si>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</si>
  <si>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</si>
  <si>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</si>
  <si>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</si>
  <si>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</si>
  <si>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</si>
  <si>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</si>
  <si>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</si>
  <si>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</si>
  <si>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</si>
  <si>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</si>
  <si>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</si>
  <si>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</si>
  <si>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</si>
  <si>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</si>
  <si>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</si>
  <si>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</si>
  <si>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</si>
  <si>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</si>
  <si>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</si>
  <si>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</si>
  <si>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</si>
  <si>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</si>
  <si>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</si>
  <si>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</si>
  <si>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</si>
  <si>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</si>
  <si>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</si>
  <si>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</si>
  <si>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</si>
  <si>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</si>
  <si>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</si>
  <si>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</si>
  <si>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</si>
  <si>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</si>
  <si>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</si>
  <si>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</si>
  <si>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</si>
  <si>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</si>
  <si>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</si>
  <si>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</si>
  <si>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</si>
  <si>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</si>
  <si>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</si>
  <si>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</si>
  <si>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</si>
  <si>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</si>
  <si>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遠軽町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</si>
  <si>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</si>
  <si>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</si>
  <si>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</si>
  <si>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</si>
  <si>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</si>
  <si>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</si>
  <si>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</si>
  <si>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</si>
  <si>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</si>
  <si>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</si>
  <si>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</si>
  <si>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</si>
  <si>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</si>
  <si>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</si>
  <si>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</si>
  <si>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</si>
  <si>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</si>
  <si>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今後人口減少に伴う使用料収入の減少が避けられないことに加え、処理施設や管渠の老朽化が進み、計画的な更新とそれに伴う財源確保が課題となるため、投資の効率化と維持管理費等の削減により経営改善を図っていくことが必要である。
　また、「経営戦略」に基づき経営基盤の強化と財政マネジメントの向上に取り組み、事業の安定的経営を行っていく。</t>
    <phoneticPr fontId="4"/>
  </si>
  <si>
    <t>有形固定資産減価率は、類似団体平均値より高くなった。遠軽町の公共下水道事業は昭和60年度に供用開始をしており、30年以上が経過しているため、年々増加している。
　管渠については、標準耐用年数である50年を経過した管渠はないが、今後10～20年後に改築・更新を迎え、計画的な更新が必要となる。
　処理場、ポンプ場の機械、電気設備については、改築・更新の時期を迎え、計画的な改築・更新を実施している。</t>
    <phoneticPr fontId="4"/>
  </si>
  <si>
    <t>　経常収支比率は、100％を超え、単年度収支は黒字であり、累積欠損金は発生していない。
　流動比率は、100％を上回っており、短期的な債務に対する支払い能力はある。
　企業債残高対事業規模比率は、依然として類似団体平均値より低くなっている。しかし、地方債現在高のうち一般会計負担金が負担する割合が多く、前年と比較して一般会計負担金負担額はやや下がっているものの、今後も経営改善を図っていく必要がある。
　経費回収率は100％を上回っており、汚水に係る費用を下水道使用料で賄うことができている。
　汚水処理原価は、処理場の電気代高騰などによる維持管理費が増加したため、前年度に比べ上昇した。
　施設利用率は、晴天時平均処理水量が減少したことにより、前年度に比べて下降している。
　水洗化率は、処理区域内人口が減少したことにより前年度に比べ下降した。今後は、使用料収入の確保を図るため、水洗化率向上に繋がる取組みを講じていく。</t>
    <rPh sb="151" eb="153">
      <t>ゼンネン</t>
    </rPh>
    <rPh sb="154" eb="156">
      <t>ヒカク</t>
    </rPh>
    <rPh sb="158" eb="165">
      <t>イッパンカイケイフタンキン</t>
    </rPh>
    <rPh sb="165" eb="168">
      <t>フタンガク</t>
    </rPh>
    <rPh sb="171" eb="172">
      <t>サ</t>
    </rPh>
    <rPh sb="181" eb="183">
      <t>コンゴ</t>
    </rPh>
    <rPh sb="276" eb="278">
      <t>ゾウカ</t>
    </rPh>
    <rPh sb="283" eb="286">
      <t>ゼンネンド</t>
    </rPh>
    <rPh sb="287" eb="288">
      <t>クラ</t>
    </rPh>
    <rPh sb="289" eb="291">
      <t>ジョウショウ</t>
    </rPh>
    <rPh sb="303" eb="306">
      <t>セイテンジ</t>
    </rPh>
    <rPh sb="306" eb="312">
      <t>ヘイキンショリスイリョウ</t>
    </rPh>
    <rPh sb="313" eb="315">
      <t>ゲンショウ</t>
    </rPh>
    <rPh sb="330" eb="332">
      <t>カコウ</t>
    </rPh>
    <rPh sb="345" eb="350">
      <t>ショリクイキナイ</t>
    </rPh>
    <rPh sb="350" eb="352">
      <t>ジンコウ</t>
    </rPh>
    <rPh sb="353" eb="355">
      <t>ゲンショウ</t>
    </rPh>
    <rPh sb="368" eb="370">
      <t>カコウ</t>
    </rPh>
    <rPh sb="373" eb="375">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</si>
</sst>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15-41B7-B369-0EA58D4880B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0.15</c:v>
                </c:pt>
                <c:pt idx="2">
                  <c:v>0.15</c:v>
                </c:pt>
                <c:pt idx="3">
                  <c:v>0.12</c:v>
                </c:pt>
                <c:pt idx="4">
                  <c:v>0.09</c:v>
                </c:pt>
              </c:numCache>
            </c:numRef>
          </c:val>
          <c:smooth val="0"/>
          <c:extLst>
            <c:ext xmlns:c16="http://schemas.microsoft.com/office/drawing/2014/chart" uri="{C3380CC4-5D6E-409C-BE32-E72D297353CC}">
              <c16:uniqueId val="{00000001-D415-41B7-B369-0EA58D4880B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61.28</c:v>
                </c:pt>
                <c:pt idx="1">
                  <c:v>67.3</c:v>
                </c:pt>
                <c:pt idx="2">
                  <c:v>66.22</c:v>
                </c:pt>
                <c:pt idx="3">
                  <c:v>71.11</c:v>
                </c:pt>
                <c:pt idx="4">
                  <c:v>68.709999999999994</c:v>
                </c:pt>
              </c:numCache>
            </c:numRef>
          </c:val>
          <c:extLst>
            <c:ext xmlns:c16="http://schemas.microsoft.com/office/drawing/2014/chart" uri="{C3380CC4-5D6E-409C-BE32-E72D297353CC}">
              <c16:uniqueId val="{00000000-9594-4036-9C2C-066F5C14036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57.42</c:v>
                </c:pt>
                <c:pt idx="1">
                  <c:v>56.72</c:v>
                </c:pt>
                <c:pt idx="2">
                  <c:v>56.43</c:v>
                </c:pt>
                <c:pt idx="3">
                  <c:v>55.82</c:v>
                </c:pt>
                <c:pt idx="4">
                  <c:v>56.51</c:v>
                </c:pt>
              </c:numCache>
            </c:numRef>
          </c:val>
          <c:smooth val="0"/>
          <c:extLst>
            <c:ext xmlns:c16="http://schemas.microsoft.com/office/drawing/2014/chart" uri="{C3380CC4-5D6E-409C-BE32-E72D297353CC}">
              <c16:uniqueId val="{00000001-9594-4036-9C2C-066F5C14036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92.93</c:v>
                </c:pt>
                <c:pt idx="1">
                  <c:v>93.55</c:v>
                </c:pt>
                <c:pt idx="2">
                  <c:v>94.09</c:v>
                </c:pt>
                <c:pt idx="3">
                  <c:v>96.66</c:v>
                </c:pt>
                <c:pt idx="4">
                  <c:v>96.24</c:v>
                </c:pt>
              </c:numCache>
            </c:numRef>
          </c:val>
          <c:extLst>
            <c:ext xmlns:c16="http://schemas.microsoft.com/office/drawing/2014/chart" uri="{C3380CC4-5D6E-409C-BE32-E72D297353CC}">
              <c16:uniqueId val="{00000000-D242-4FAB-A847-82AA3A2152D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90.42</c:v>
                </c:pt>
                <c:pt idx="1">
                  <c:v>90.72</c:v>
                </c:pt>
                <c:pt idx="2">
                  <c:v>91.07</c:v>
                </c:pt>
                <c:pt idx="3">
                  <c:v>90.67</c:v>
                </c:pt>
                <c:pt idx="4">
                  <c:v>90.62</c:v>
                </c:pt>
              </c:numCache>
            </c:numRef>
          </c:val>
          <c:smooth val="0"/>
          <c:extLst>
            <c:ext xmlns:c16="http://schemas.microsoft.com/office/drawing/2014/chart" uri="{C3380CC4-5D6E-409C-BE32-E72D297353CC}">
              <c16:uniqueId val="{00000001-D242-4FAB-A847-82AA3A2152D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114.91</c:v>
                </c:pt>
                <c:pt idx="1">
                  <c:v>112.35</c:v>
                </c:pt>
                <c:pt idx="2">
                  <c:v>108.03</c:v>
                </c:pt>
                <c:pt idx="3">
                  <c:v>105.32</c:v>
                </c:pt>
                <c:pt idx="4">
                  <c:v>105.33</c:v>
                </c:pt>
              </c:numCache>
            </c:numRef>
          </c:val>
          <c:extLst>
            <c:ext xmlns:c16="http://schemas.microsoft.com/office/drawing/2014/chart" uri="{C3380CC4-5D6E-409C-BE32-E72D297353CC}">
              <c16:uniqueId val="{00000000-5DBC-4478-BF71-25D902E73B1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106.81</c:v>
                </c:pt>
                <c:pt idx="1">
                  <c:v>106.5</c:v>
                </c:pt>
                <c:pt idx="2">
                  <c:v>106.22</c:v>
                </c:pt>
                <c:pt idx="3">
                  <c:v>107.01</c:v>
                </c:pt>
                <c:pt idx="4">
                  <c:v>106.53</c:v>
                </c:pt>
              </c:numCache>
            </c:numRef>
          </c:val>
          <c:smooth val="0"/>
          <c:extLst>
            <c:ext xmlns:c16="http://schemas.microsoft.com/office/drawing/2014/chart" uri="{C3380CC4-5D6E-409C-BE32-E72D297353CC}">
              <c16:uniqueId val="{00000001-5DBC-4478-BF71-25D902E73B1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25.4</c:v>
                </c:pt>
                <c:pt idx="1">
                  <c:v>27.72</c:v>
                </c:pt>
                <c:pt idx="2">
                  <c:v>30.16</c:v>
                </c:pt>
                <c:pt idx="3">
                  <c:v>32.54</c:v>
                </c:pt>
                <c:pt idx="4">
                  <c:v>34.32</c:v>
                </c:pt>
              </c:numCache>
            </c:numRef>
          </c:val>
          <c:extLst>
            <c:ext xmlns:c16="http://schemas.microsoft.com/office/drawing/2014/chart" uri="{C3380CC4-5D6E-409C-BE32-E72D297353CC}">
              <c16:uniqueId val="{00000000-DE7F-43FD-BF78-1EDB812FFF7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29.23</c:v>
                </c:pt>
                <c:pt idx="1">
                  <c:v>20.78</c:v>
                </c:pt>
                <c:pt idx="2">
                  <c:v>23.54</c:v>
                </c:pt>
                <c:pt idx="3">
                  <c:v>25.86</c:v>
                </c:pt>
                <c:pt idx="4">
                  <c:v>26.9</c:v>
                </c:pt>
              </c:numCache>
            </c:numRef>
          </c:val>
          <c:smooth val="0"/>
          <c:extLst>
            <c:ext xmlns:c16="http://schemas.microsoft.com/office/drawing/2014/chart" uri="{C3380CC4-5D6E-409C-BE32-E72D297353CC}">
              <c16:uniqueId val="{00000001-DE7F-43FD-BF78-1EDB812FFF7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47-4C91-BF89-A1B2991A1E1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1.37</c:v>
                </c:pt>
                <c:pt idx="1">
                  <c:v>1.34</c:v>
                </c:pt>
                <c:pt idx="2">
                  <c:v>1.5</c:v>
                </c:pt>
                <c:pt idx="3">
                  <c:v>1.4</c:v>
                </c:pt>
                <c:pt idx="4">
                  <c:v>2.08</c:v>
                </c:pt>
              </c:numCache>
            </c:numRef>
          </c:val>
          <c:smooth val="0"/>
          <c:extLst>
            <c:ext xmlns:c16="http://schemas.microsoft.com/office/drawing/2014/chart" uri="{C3380CC4-5D6E-409C-BE32-E72D297353CC}">
              <c16:uniqueId val="{00000001-E247-4C91-BF89-A1B2991A1E1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65-40D7-829F-46A97EBA8D4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34.4</c:v>
                </c:pt>
                <c:pt idx="1">
                  <c:v>18.36</c:v>
                </c:pt>
                <c:pt idx="2">
                  <c:v>18.010000000000002</c:v>
                </c:pt>
                <c:pt idx="3">
                  <c:v>23.86</c:v>
                </c:pt>
                <c:pt idx="4">
                  <c:v>18.41</c:v>
                </c:pt>
              </c:numCache>
            </c:numRef>
          </c:val>
          <c:smooth val="0"/>
          <c:extLst>
            <c:ext xmlns:c16="http://schemas.microsoft.com/office/drawing/2014/chart" uri="{C3380CC4-5D6E-409C-BE32-E72D297353CC}">
              <c16:uniqueId val="{00000001-E865-40D7-829F-46A97EBA8D4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151.66</c:v>
                </c:pt>
                <c:pt idx="1">
                  <c:v>140.21</c:v>
                </c:pt>
                <c:pt idx="2">
                  <c:v>145.78</c:v>
                </c:pt>
                <c:pt idx="3">
                  <c:v>134.86000000000001</c:v>
                </c:pt>
                <c:pt idx="4">
                  <c:v>144.36000000000001</c:v>
                </c:pt>
              </c:numCache>
            </c:numRef>
          </c:val>
          <c:extLst>
            <c:ext xmlns:c16="http://schemas.microsoft.com/office/drawing/2014/chart" uri="{C3380CC4-5D6E-409C-BE32-E72D297353CC}">
              <c16:uniqueId val="{00000000-1EC5-4BE6-A8DF-13953D06366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68.17</c:v>
                </c:pt>
                <c:pt idx="1">
                  <c:v>55.6</c:v>
                </c:pt>
                <c:pt idx="2">
                  <c:v>59.4</c:v>
                </c:pt>
                <c:pt idx="3">
                  <c:v>68.27</c:v>
                </c:pt>
                <c:pt idx="4">
                  <c:v>74.790000000000006</c:v>
                </c:pt>
              </c:numCache>
            </c:numRef>
          </c:val>
          <c:smooth val="0"/>
          <c:extLst>
            <c:ext xmlns:c16="http://schemas.microsoft.com/office/drawing/2014/chart" uri="{C3380CC4-5D6E-409C-BE32-E72D297353CC}">
              <c16:uniqueId val="{00000001-1EC5-4BE6-A8DF-13953D06366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199.36</c:v>
                </c:pt>
                <c:pt idx="1">
                  <c:v>187.16</c:v>
                </c:pt>
                <c:pt idx="2">
                  <c:v>226.64</c:v>
                </c:pt>
                <c:pt idx="3">
                  <c:v>185.95</c:v>
                </c:pt>
                <c:pt idx="4">
                  <c:v>183.97</c:v>
                </c:pt>
              </c:numCache>
            </c:numRef>
          </c:val>
          <c:extLst>
            <c:ext xmlns:c16="http://schemas.microsoft.com/office/drawing/2014/chart" uri="{C3380CC4-5D6E-409C-BE32-E72D297353CC}">
              <c16:uniqueId val="{00000000-7F6E-4AED-9CC0-0DC31C9FAFD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789.44</c:v>
                </c:pt>
                <c:pt idx="1">
                  <c:v>789.08</c:v>
                </c:pt>
                <c:pt idx="2">
                  <c:v>747.84</c:v>
                </c:pt>
                <c:pt idx="3">
                  <c:v>804.98</c:v>
                </c:pt>
                <c:pt idx="4">
                  <c:v>767.56</c:v>
                </c:pt>
              </c:numCache>
            </c:numRef>
          </c:val>
          <c:smooth val="0"/>
          <c:extLst>
            <c:ext xmlns:c16="http://schemas.microsoft.com/office/drawing/2014/chart" uri="{C3380CC4-5D6E-409C-BE32-E72D297353CC}">
              <c16:uniqueId val="{00000001-7F6E-4AED-9CC0-0DC31C9FAFD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115.92</c:v>
                </c:pt>
                <c:pt idx="1">
                  <c:v>115.47</c:v>
                </c:pt>
                <c:pt idx="2">
                  <c:v>119.74</c:v>
                </c:pt>
                <c:pt idx="3">
                  <c:v>122.42</c:v>
                </c:pt>
                <c:pt idx="4">
                  <c:v>117.84</c:v>
                </c:pt>
              </c:numCache>
            </c:numRef>
          </c:val>
          <c:extLst>
            <c:ext xmlns:c16="http://schemas.microsoft.com/office/drawing/2014/chart" uri="{C3380CC4-5D6E-409C-BE32-E72D297353CC}">
              <c16:uniqueId val="{00000000-EBC8-4CCF-BF3C-6F76E865830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87.29</c:v>
                </c:pt>
                <c:pt idx="1">
                  <c:v>88.25</c:v>
                </c:pt>
                <c:pt idx="2">
                  <c:v>90.17</c:v>
                </c:pt>
                <c:pt idx="3">
                  <c:v>88.71</c:v>
                </c:pt>
                <c:pt idx="4">
                  <c:v>90.23</c:v>
                </c:pt>
              </c:numCache>
            </c:numRef>
          </c:val>
          <c:smooth val="0"/>
          <c:extLst>
            <c:ext xmlns:c16="http://schemas.microsoft.com/office/drawing/2014/chart" uri="{C3380CC4-5D6E-409C-BE32-E72D297353CC}">
              <c16:uniqueId val="{00000001-EBC8-4CCF-BF3C-6F76E865830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175.45</c:v>
                </c:pt>
                <c:pt idx="1">
                  <c:v>173.74</c:v>
                </c:pt>
                <c:pt idx="2">
                  <c:v>166.53</c:v>
                </c:pt>
                <c:pt idx="3">
                  <c:v>170.64</c:v>
                </c:pt>
                <c:pt idx="4">
                  <c:v>173.78</c:v>
                </c:pt>
              </c:numCache>
            </c:numRef>
          </c:val>
          <c:extLst>
            <c:ext xmlns:c16="http://schemas.microsoft.com/office/drawing/2014/chart" uri="{C3380CC4-5D6E-409C-BE32-E72D297353CC}">
              <c16:uniqueId val="{00000000-C0E8-42BF-BA83-F5DF0C048A3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176.67</c:v>
                </c:pt>
                <c:pt idx="1">
                  <c:v>176.37</c:v>
                </c:pt>
                <c:pt idx="2">
                  <c:v>173.17</c:v>
                </c:pt>
                <c:pt idx="3">
                  <c:v>174.8</c:v>
                </c:pt>
                <c:pt idx="4">
                  <c:v>170.2</c:v>
                </c:pt>
              </c:numCache>
            </c:numRef>
          </c:val>
          <c:smooth val="0"/>
          <c:extLst>
            <c:ext xmlns:c16="http://schemas.microsoft.com/office/drawing/2014/chart" uri="{C3380CC4-5D6E-409C-BE32-E72D297353CC}">
              <c16:uniqueId val="{00000001-C0E8-42BF-BA83-F5DF0C048A3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3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北海道　遠軽町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Cc1</v>
      </c>
      <c r="X8" s="64"/>
      <c r="Y8" s="64"/>
      <c r="Z8" s="64"/>
      <c r="AA8" s="64"/>
      <c r="AB8" s="64"/>
      <c r="AC8" s="64"/>
      <c r="AD8" s="65" t="str">
        <f>データ!$M$6</f>
        <v>非設置</v>
      </c>
      <c r="AE8" s="65"/>
      <c r="AF8" s="65"/>
      <c r="AG8" s="65"/>
      <c r="AH8" s="65"/>
      <c r="AI8" s="65"/>
      <c r="AJ8" s="65"/>
      <c r="AK8" s="3"/>
      <c r="AL8" s="44">
        <f>データ!S6</f>
        <v>18068</v>
      </c>
      <c r="AM8" s="44"/>
      <c r="AN8" s="44"/>
      <c r="AO8" s="44"/>
      <c r="AP8" s="44"/>
      <c r="AQ8" s="44"/>
      <c r="AR8" s="44"/>
      <c r="AS8" s="44"/>
      <c r="AT8" s="45">
        <f>データ!T6</f>
        <v>1332.45</v>
      </c>
      <c r="AU8" s="45"/>
      <c r="AV8" s="45"/>
      <c r="AW8" s="45"/>
      <c r="AX8" s="45"/>
      <c r="AY8" s="45"/>
      <c r="AZ8" s="45"/>
      <c r="BA8" s="45"/>
      <c r="BB8" s="45">
        <f>データ!U6</f>
        <v>13.56</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70.209999999999994</v>
      </c>
      <c r="J10" s="45"/>
      <c r="K10" s="45"/>
      <c r="L10" s="45"/>
      <c r="M10" s="45"/>
      <c r="N10" s="45"/>
      <c r="O10" s="45"/>
      <c r="P10" s="45">
        <f>データ!P6</f>
        <v>74.73</v>
      </c>
      <c r="Q10" s="45"/>
      <c r="R10" s="45"/>
      <c r="S10" s="45"/>
      <c r="T10" s="45"/>
      <c r="U10" s="45"/>
      <c r="V10" s="45"/>
      <c r="W10" s="45">
        <f>データ!Q6</f>
        <v>53.78</v>
      </c>
      <c r="X10" s="45"/>
      <c r="Y10" s="45"/>
      <c r="Z10" s="45"/>
      <c r="AA10" s="45"/>
      <c r="AB10" s="45"/>
      <c r="AC10" s="45"/>
      <c r="AD10" s="44">
        <f>データ!R6</f>
        <v>4180</v>
      </c>
      <c r="AE10" s="44"/>
      <c r="AF10" s="44"/>
      <c r="AG10" s="44"/>
      <c r="AH10" s="44"/>
      <c r="AI10" s="44"/>
      <c r="AJ10" s="44"/>
      <c r="AK10" s="2"/>
      <c r="AL10" s="44">
        <f>データ!V6</f>
        <v>13326</v>
      </c>
      <c r="AM10" s="44"/>
      <c r="AN10" s="44"/>
      <c r="AO10" s="44"/>
      <c r="AP10" s="44"/>
      <c r="AQ10" s="44"/>
      <c r="AR10" s="44"/>
      <c r="AS10" s="44"/>
      <c r="AT10" s="45">
        <f>データ!W6</f>
        <v>5.0999999999999996</v>
      </c>
      <c r="AU10" s="45"/>
      <c r="AV10" s="45"/>
      <c r="AW10" s="45"/>
      <c r="AX10" s="45"/>
      <c r="AY10" s="45"/>
      <c r="AZ10" s="45"/>
      <c r="BA10" s="45"/>
      <c r="BB10" s="45">
        <f>データ!X6</f>
        <v>2612.94</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Dk8UsZ9MPxdFG1OM9DwE1PFMSYX4IJCmPh+Gzvh8TynKq39P7iKhrGSPBA7tNZLHtNAE2y/uynjcrRjAYQUtig==" saltValue="VxJ7RDQ8MznfjcuBNzaTU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15555</v>
      </c>
      <c r="D6" s="19">
        <f t="shared" si="3"/>
        <v>46</v>
      </c>
      <c r="E6" s="19">
        <f t="shared" si="3"/>
        <v>17</v>
      </c>
      <c r="F6" s="19">
        <f t="shared" si="3"/>
        <v>1</v>
      </c>
      <c r="G6" s="19">
        <f t="shared" si="3"/>
        <v>0</v>
      </c>
      <c r="H6" s="19" t="str">
        <f t="shared" si="3"/>
        <v>北海道　遠軽町</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70.209999999999994</v>
      </c>
      <c r="P6" s="20">
        <f t="shared" si="3"/>
        <v>74.73</v>
      </c>
      <c r="Q6" s="20">
        <f t="shared" si="3"/>
        <v>53.78</v>
      </c>
      <c r="R6" s="20">
        <f t="shared" si="3"/>
        <v>4180</v>
      </c>
      <c r="S6" s="20">
        <f t="shared" si="3"/>
        <v>18068</v>
      </c>
      <c r="T6" s="20">
        <f t="shared" si="3"/>
        <v>1332.45</v>
      </c>
      <c r="U6" s="20">
        <f t="shared" si="3"/>
        <v>13.56</v>
      </c>
      <c r="V6" s="20">
        <f t="shared" si="3"/>
        <v>13326</v>
      </c>
      <c r="W6" s="20">
        <f t="shared" si="3"/>
        <v>5.0999999999999996</v>
      </c>
      <c r="X6" s="20">
        <f t="shared" si="3"/>
        <v>2612.94</v>
      </c>
      <c r="Y6" s="21">
        <f>IF(Y7="",NA(),Y7)</f>
        <v>114.91</v>
      </c>
      <c r="Z6" s="21">
        <f t="shared" ref="Z6:AH6" si="4">IF(Z7="",NA(),Z7)</f>
        <v>112.35</v>
      </c>
      <c r="AA6" s="21">
        <f t="shared" si="4"/>
        <v>108.03</v>
      </c>
      <c r="AB6" s="21">
        <f t="shared" si="4"/>
        <v>105.32</v>
      </c>
      <c r="AC6" s="21">
        <f t="shared" si="4"/>
        <v>105.33</v>
      </c>
      <c r="AD6" s="21">
        <f t="shared" si="4"/>
        <v>106.81</v>
      </c>
      <c r="AE6" s="21">
        <f t="shared" si="4"/>
        <v>106.5</v>
      </c>
      <c r="AF6" s="21">
        <f t="shared" si="4"/>
        <v>106.22</v>
      </c>
      <c r="AG6" s="21">
        <f t="shared" si="4"/>
        <v>107.01</v>
      </c>
      <c r="AH6" s="21">
        <f t="shared" si="4"/>
        <v>106.53</v>
      </c>
      <c r="AI6" s="20" t="str">
        <f>IF(AI7="","",IF(AI7="-","【-】","【"&amp;SUBSTITUTE(TEXT(AI7,"#,##0.00"),"-","△")&amp;"】"))</f>
        <v>【105.91】</v>
      </c>
      <c r="AJ6" s="20">
        <f>IF(AJ7="",NA(),AJ7)</f>
        <v>0</v>
      </c>
      <c r="AK6" s="20">
        <f t="shared" ref="AK6:AS6" si="5">IF(AK7="",NA(),AK7)</f>
        <v>0</v>
      </c>
      <c r="AL6" s="20">
        <f t="shared" si="5"/>
        <v>0</v>
      </c>
      <c r="AM6" s="20">
        <f t="shared" si="5"/>
        <v>0</v>
      </c>
      <c r="AN6" s="20">
        <f t="shared" si="5"/>
        <v>0</v>
      </c>
      <c r="AO6" s="21">
        <f t="shared" si="5"/>
        <v>34.4</v>
      </c>
      <c r="AP6" s="21">
        <f t="shared" si="5"/>
        <v>18.36</v>
      </c>
      <c r="AQ6" s="21">
        <f t="shared" si="5"/>
        <v>18.010000000000002</v>
      </c>
      <c r="AR6" s="21">
        <f t="shared" si="5"/>
        <v>23.86</v>
      </c>
      <c r="AS6" s="21">
        <f t="shared" si="5"/>
        <v>18.41</v>
      </c>
      <c r="AT6" s="20" t="str">
        <f>IF(AT7="","",IF(AT7="-","【-】","【"&amp;SUBSTITUTE(TEXT(AT7,"#,##0.00"),"-","△")&amp;"】"))</f>
        <v>【3.03】</v>
      </c>
      <c r="AU6" s="21">
        <f>IF(AU7="",NA(),AU7)</f>
        <v>151.66</v>
      </c>
      <c r="AV6" s="21">
        <f t="shared" ref="AV6:BD6" si="6">IF(AV7="",NA(),AV7)</f>
        <v>140.21</v>
      </c>
      <c r="AW6" s="21">
        <f t="shared" si="6"/>
        <v>145.78</v>
      </c>
      <c r="AX6" s="21">
        <f t="shared" si="6"/>
        <v>134.86000000000001</v>
      </c>
      <c r="AY6" s="21">
        <f t="shared" si="6"/>
        <v>144.36000000000001</v>
      </c>
      <c r="AZ6" s="21">
        <f t="shared" si="6"/>
        <v>68.17</v>
      </c>
      <c r="BA6" s="21">
        <f t="shared" si="6"/>
        <v>55.6</v>
      </c>
      <c r="BB6" s="21">
        <f t="shared" si="6"/>
        <v>59.4</v>
      </c>
      <c r="BC6" s="21">
        <f t="shared" si="6"/>
        <v>68.27</v>
      </c>
      <c r="BD6" s="21">
        <f t="shared" si="6"/>
        <v>74.790000000000006</v>
      </c>
      <c r="BE6" s="20" t="str">
        <f>IF(BE7="","",IF(BE7="-","【-】","【"&amp;SUBSTITUTE(TEXT(BE7,"#,##0.00"),"-","△")&amp;"】"))</f>
        <v>【78.43】</v>
      </c>
      <c r="BF6" s="21">
        <f>IF(BF7="",NA(),BF7)</f>
        <v>199.36</v>
      </c>
      <c r="BG6" s="21">
        <f t="shared" ref="BG6:BO6" si="7">IF(BG7="",NA(),BG7)</f>
        <v>187.16</v>
      </c>
      <c r="BH6" s="21">
        <f t="shared" si="7"/>
        <v>226.64</v>
      </c>
      <c r="BI6" s="21">
        <f t="shared" si="7"/>
        <v>185.95</v>
      </c>
      <c r="BJ6" s="21">
        <f t="shared" si="7"/>
        <v>183.97</v>
      </c>
      <c r="BK6" s="21">
        <f t="shared" si="7"/>
        <v>789.44</v>
      </c>
      <c r="BL6" s="21">
        <f t="shared" si="7"/>
        <v>789.08</v>
      </c>
      <c r="BM6" s="21">
        <f t="shared" si="7"/>
        <v>747.84</v>
      </c>
      <c r="BN6" s="21">
        <f t="shared" si="7"/>
        <v>804.98</v>
      </c>
      <c r="BO6" s="21">
        <f t="shared" si="7"/>
        <v>767.56</v>
      </c>
      <c r="BP6" s="20" t="str">
        <f>IF(BP7="","",IF(BP7="-","【-】","【"&amp;SUBSTITUTE(TEXT(BP7,"#,##0.00"),"-","△")&amp;"】"))</f>
        <v>【630.82】</v>
      </c>
      <c r="BQ6" s="21">
        <f>IF(BQ7="",NA(),BQ7)</f>
        <v>115.92</v>
      </c>
      <c r="BR6" s="21">
        <f t="shared" ref="BR6:BZ6" si="8">IF(BR7="",NA(),BR7)</f>
        <v>115.47</v>
      </c>
      <c r="BS6" s="21">
        <f t="shared" si="8"/>
        <v>119.74</v>
      </c>
      <c r="BT6" s="21">
        <f t="shared" si="8"/>
        <v>122.42</v>
      </c>
      <c r="BU6" s="21">
        <f t="shared" si="8"/>
        <v>117.84</v>
      </c>
      <c r="BV6" s="21">
        <f t="shared" si="8"/>
        <v>87.29</v>
      </c>
      <c r="BW6" s="21">
        <f t="shared" si="8"/>
        <v>88.25</v>
      </c>
      <c r="BX6" s="21">
        <f t="shared" si="8"/>
        <v>90.17</v>
      </c>
      <c r="BY6" s="21">
        <f t="shared" si="8"/>
        <v>88.71</v>
      </c>
      <c r="BZ6" s="21">
        <f t="shared" si="8"/>
        <v>90.23</v>
      </c>
      <c r="CA6" s="20" t="str">
        <f>IF(CA7="","",IF(CA7="-","【-】","【"&amp;SUBSTITUTE(TEXT(CA7,"#,##0.00"),"-","△")&amp;"】"))</f>
        <v>【97.81】</v>
      </c>
      <c r="CB6" s="21">
        <f>IF(CB7="",NA(),CB7)</f>
        <v>175.45</v>
      </c>
      <c r="CC6" s="21">
        <f t="shared" ref="CC6:CK6" si="9">IF(CC7="",NA(),CC7)</f>
        <v>173.74</v>
      </c>
      <c r="CD6" s="21">
        <f t="shared" si="9"/>
        <v>166.53</v>
      </c>
      <c r="CE6" s="21">
        <f t="shared" si="9"/>
        <v>170.64</v>
      </c>
      <c r="CF6" s="21">
        <f t="shared" si="9"/>
        <v>173.78</v>
      </c>
      <c r="CG6" s="21">
        <f t="shared" si="9"/>
        <v>176.67</v>
      </c>
      <c r="CH6" s="21">
        <f t="shared" si="9"/>
        <v>176.37</v>
      </c>
      <c r="CI6" s="21">
        <f t="shared" si="9"/>
        <v>173.17</v>
      </c>
      <c r="CJ6" s="21">
        <f t="shared" si="9"/>
        <v>174.8</v>
      </c>
      <c r="CK6" s="21">
        <f t="shared" si="9"/>
        <v>170.2</v>
      </c>
      <c r="CL6" s="20" t="str">
        <f>IF(CL7="","",IF(CL7="-","【-】","【"&amp;SUBSTITUTE(TEXT(CL7,"#,##0.00"),"-","△")&amp;"】"))</f>
        <v>【138.75】</v>
      </c>
      <c r="CM6" s="21">
        <f>IF(CM7="",NA(),CM7)</f>
        <v>61.28</v>
      </c>
      <c r="CN6" s="21">
        <f t="shared" ref="CN6:CV6" si="10">IF(CN7="",NA(),CN7)</f>
        <v>67.3</v>
      </c>
      <c r="CO6" s="21">
        <f t="shared" si="10"/>
        <v>66.22</v>
      </c>
      <c r="CP6" s="21">
        <f t="shared" si="10"/>
        <v>71.11</v>
      </c>
      <c r="CQ6" s="21">
        <f t="shared" si="10"/>
        <v>68.709999999999994</v>
      </c>
      <c r="CR6" s="21">
        <f t="shared" si="10"/>
        <v>57.42</v>
      </c>
      <c r="CS6" s="21">
        <f t="shared" si="10"/>
        <v>56.72</v>
      </c>
      <c r="CT6" s="21">
        <f t="shared" si="10"/>
        <v>56.43</v>
      </c>
      <c r="CU6" s="21">
        <f t="shared" si="10"/>
        <v>55.82</v>
      </c>
      <c r="CV6" s="21">
        <f t="shared" si="10"/>
        <v>56.51</v>
      </c>
      <c r="CW6" s="20" t="str">
        <f>IF(CW7="","",IF(CW7="-","【-】","【"&amp;SUBSTITUTE(TEXT(CW7,"#,##0.00"),"-","△")&amp;"】"))</f>
        <v>【58.94】</v>
      </c>
      <c r="CX6" s="21">
        <f>IF(CX7="",NA(),CX7)</f>
        <v>92.93</v>
      </c>
      <c r="CY6" s="21">
        <f t="shared" ref="CY6:DG6" si="11">IF(CY7="",NA(),CY7)</f>
        <v>93.55</v>
      </c>
      <c r="CZ6" s="21">
        <f t="shared" si="11"/>
        <v>94.09</v>
      </c>
      <c r="DA6" s="21">
        <f t="shared" si="11"/>
        <v>96.66</v>
      </c>
      <c r="DB6" s="21">
        <f t="shared" si="11"/>
        <v>96.24</v>
      </c>
      <c r="DC6" s="21">
        <f t="shared" si="11"/>
        <v>90.42</v>
      </c>
      <c r="DD6" s="21">
        <f t="shared" si="11"/>
        <v>90.72</v>
      </c>
      <c r="DE6" s="21">
        <f t="shared" si="11"/>
        <v>91.07</v>
      </c>
      <c r="DF6" s="21">
        <f t="shared" si="11"/>
        <v>90.67</v>
      </c>
      <c r="DG6" s="21">
        <f t="shared" si="11"/>
        <v>90.62</v>
      </c>
      <c r="DH6" s="20" t="str">
        <f>IF(DH7="","",IF(DH7="-","【-】","【"&amp;SUBSTITUTE(TEXT(DH7,"#,##0.00"),"-","△")&amp;"】"))</f>
        <v>【95.91】</v>
      </c>
      <c r="DI6" s="21">
        <f>IF(DI7="",NA(),DI7)</f>
        <v>25.4</v>
      </c>
      <c r="DJ6" s="21">
        <f t="shared" ref="DJ6:DR6" si="12">IF(DJ7="",NA(),DJ7)</f>
        <v>27.72</v>
      </c>
      <c r="DK6" s="21">
        <f t="shared" si="12"/>
        <v>30.16</v>
      </c>
      <c r="DL6" s="21">
        <f t="shared" si="12"/>
        <v>32.54</v>
      </c>
      <c r="DM6" s="21">
        <f t="shared" si="12"/>
        <v>34.32</v>
      </c>
      <c r="DN6" s="21">
        <f t="shared" si="12"/>
        <v>29.23</v>
      </c>
      <c r="DO6" s="21">
        <f t="shared" si="12"/>
        <v>20.78</v>
      </c>
      <c r="DP6" s="21">
        <f t="shared" si="12"/>
        <v>23.54</v>
      </c>
      <c r="DQ6" s="21">
        <f t="shared" si="12"/>
        <v>25.86</v>
      </c>
      <c r="DR6" s="21">
        <f t="shared" si="12"/>
        <v>26.9</v>
      </c>
      <c r="DS6" s="20" t="str">
        <f>IF(DS7="","",IF(DS7="-","【-】","【"&amp;SUBSTITUTE(TEXT(DS7,"#,##0.00"),"-","△")&amp;"】"))</f>
        <v>【41.09】</v>
      </c>
      <c r="DT6" s="20">
        <f>IF(DT7="",NA(),DT7)</f>
        <v>0</v>
      </c>
      <c r="DU6" s="20">
        <f t="shared" ref="DU6:EC6" si="13">IF(DU7="",NA(),DU7)</f>
        <v>0</v>
      </c>
      <c r="DV6" s="20">
        <f t="shared" si="13"/>
        <v>0</v>
      </c>
      <c r="DW6" s="20">
        <f t="shared" si="13"/>
        <v>0</v>
      </c>
      <c r="DX6" s="20">
        <f t="shared" si="13"/>
        <v>0</v>
      </c>
      <c r="DY6" s="21">
        <f t="shared" si="13"/>
        <v>1.37</v>
      </c>
      <c r="DZ6" s="21">
        <f t="shared" si="13"/>
        <v>1.34</v>
      </c>
      <c r="EA6" s="21">
        <f t="shared" si="13"/>
        <v>1.5</v>
      </c>
      <c r="EB6" s="21">
        <f t="shared" si="13"/>
        <v>1.4</v>
      </c>
      <c r="EC6" s="21">
        <f t="shared" si="13"/>
        <v>2.08</v>
      </c>
      <c r="ED6" s="20" t="str">
        <f>IF(ED7="","",IF(ED7="-","【-】","【"&amp;SUBSTITUTE(TEXT(ED7,"#,##0.00"),"-","△")&amp;"】"))</f>
        <v>【8.68】</v>
      </c>
      <c r="EE6" s="20">
        <f>IF(EE7="",NA(),EE7)</f>
        <v>0</v>
      </c>
      <c r="EF6" s="20">
        <f t="shared" ref="EF6:EN6" si="14">IF(EF7="",NA(),EF7)</f>
        <v>0</v>
      </c>
      <c r="EG6" s="20">
        <f t="shared" si="14"/>
        <v>0</v>
      </c>
      <c r="EH6" s="20">
        <f t="shared" si="14"/>
        <v>0</v>
      </c>
      <c r="EI6" s="20">
        <f t="shared" si="14"/>
        <v>0</v>
      </c>
      <c r="EJ6" s="21">
        <f t="shared" si="14"/>
        <v>0.17</v>
      </c>
      <c r="EK6" s="21">
        <f t="shared" si="14"/>
        <v>0.15</v>
      </c>
      <c r="EL6" s="21">
        <f t="shared" si="14"/>
        <v>0.15</v>
      </c>
      <c r="EM6" s="21">
        <f t="shared" si="14"/>
        <v>0.12</v>
      </c>
      <c r="EN6" s="21">
        <f t="shared" si="14"/>
        <v>0.09</v>
      </c>
      <c r="EO6" s="20" t="str">
        <f>IF(EO7="","",IF(EO7="-","【-】","【"&amp;SUBSTITUTE(TEXT(EO7,"#,##0.00"),"-","△")&amp;"】"))</f>
        <v>【0.22】</v>
      </c>
    </row>
    <row r="7" spans="1:148" s="22" customFormat="1" x14ac:dyDescent="0.15">
      <c r="A7" s="14"/>
      <c r="B7" s="23">
        <v>2023</v>
      </c>
      <c r="C7" s="23">
        <v>15555</v>
      </c>
      <c r="D7" s="23">
        <v>46</v>
      </c>
      <c r="E7" s="23">
        <v>17</v>
      </c>
      <c r="F7" s="23">
        <v>1</v>
      </c>
      <c r="G7" s="23">
        <v>0</v>
      </c>
      <c r="H7" s="23" t="s">
        <v>96</v>
      </c>
      <c r="I7" s="23" t="s">
        <v>97</v>
      </c>
      <c r="J7" s="23" t="s">
        <v>98</v>
      </c>
      <c r="K7" s="23" t="s">
        <v>99</v>
      </c>
      <c r="L7" s="23" t="s">
        <v>100</v>
      </c>
      <c r="M7" s="23" t="s">
        <v>101</v>
      </c>
      <c r="N7" s="24" t="s">
        <v>102</v>
      </c>
      <c r="O7" s="24">
        <v>70.209999999999994</v>
      </c>
      <c r="P7" s="24">
        <v>74.73</v>
      </c>
      <c r="Q7" s="24">
        <v>53.78</v>
      </c>
      <c r="R7" s="24">
        <v>4180</v>
      </c>
      <c r="S7" s="24">
        <v>18068</v>
      </c>
      <c r="T7" s="24">
        <v>1332.45</v>
      </c>
      <c r="U7" s="24">
        <v>13.56</v>
      </c>
      <c r="V7" s="24">
        <v>13326</v>
      </c>
      <c r="W7" s="24">
        <v>5.0999999999999996</v>
      </c>
      <c r="X7" s="24">
        <v>2612.94</v>
      </c>
      <c r="Y7" s="24">
        <v>114.91</v>
      </c>
      <c r="Z7" s="24">
        <v>112.35</v>
      </c>
      <c r="AA7" s="24">
        <v>108.03</v>
      </c>
      <c r="AB7" s="24">
        <v>105.32</v>
      </c>
      <c r="AC7" s="24">
        <v>105.33</v>
      </c>
      <c r="AD7" s="24">
        <v>106.81</v>
      </c>
      <c r="AE7" s="24">
        <v>106.5</v>
      </c>
      <c r="AF7" s="24">
        <v>106.22</v>
      </c>
      <c r="AG7" s="24">
        <v>107.01</v>
      </c>
      <c r="AH7" s="24">
        <v>106.53</v>
      </c>
      <c r="AI7" s="24">
        <v>105.91</v>
      </c>
      <c r="AJ7" s="24">
        <v>0</v>
      </c>
      <c r="AK7" s="24">
        <v>0</v>
      </c>
      <c r="AL7" s="24">
        <v>0</v>
      </c>
      <c r="AM7" s="24">
        <v>0</v>
      </c>
      <c r="AN7" s="24">
        <v>0</v>
      </c>
      <c r="AO7" s="24">
        <v>34.4</v>
      </c>
      <c r="AP7" s="24">
        <v>18.36</v>
      </c>
      <c r="AQ7" s="24">
        <v>18.010000000000002</v>
      </c>
      <c r="AR7" s="24">
        <v>23.86</v>
      </c>
      <c r="AS7" s="24">
        <v>18.41</v>
      </c>
      <c r="AT7" s="24">
        <v>3.03</v>
      </c>
      <c r="AU7" s="24">
        <v>151.66</v>
      </c>
      <c r="AV7" s="24">
        <v>140.21</v>
      </c>
      <c r="AW7" s="24">
        <v>145.78</v>
      </c>
      <c r="AX7" s="24">
        <v>134.86000000000001</v>
      </c>
      <c r="AY7" s="24">
        <v>144.36000000000001</v>
      </c>
      <c r="AZ7" s="24">
        <v>68.17</v>
      </c>
      <c r="BA7" s="24">
        <v>55.6</v>
      </c>
      <c r="BB7" s="24">
        <v>59.4</v>
      </c>
      <c r="BC7" s="24">
        <v>68.27</v>
      </c>
      <c r="BD7" s="24">
        <v>74.790000000000006</v>
      </c>
      <c r="BE7" s="24">
        <v>78.430000000000007</v>
      </c>
      <c r="BF7" s="24">
        <v>199.36</v>
      </c>
      <c r="BG7" s="24">
        <v>187.16</v>
      </c>
      <c r="BH7" s="24">
        <v>226.64</v>
      </c>
      <c r="BI7" s="24">
        <v>185.95</v>
      </c>
      <c r="BJ7" s="24">
        <v>183.97</v>
      </c>
      <c r="BK7" s="24">
        <v>789.44</v>
      </c>
      <c r="BL7" s="24">
        <v>789.08</v>
      </c>
      <c r="BM7" s="24">
        <v>747.84</v>
      </c>
      <c r="BN7" s="24">
        <v>804.98</v>
      </c>
      <c r="BO7" s="24">
        <v>767.56</v>
      </c>
      <c r="BP7" s="24">
        <v>630.82000000000005</v>
      </c>
      <c r="BQ7" s="24">
        <v>115.92</v>
      </c>
      <c r="BR7" s="24">
        <v>115.47</v>
      </c>
      <c r="BS7" s="24">
        <v>119.74</v>
      </c>
      <c r="BT7" s="24">
        <v>122.42</v>
      </c>
      <c r="BU7" s="24">
        <v>117.84</v>
      </c>
      <c r="BV7" s="24">
        <v>87.29</v>
      </c>
      <c r="BW7" s="24">
        <v>88.25</v>
      </c>
      <c r="BX7" s="24">
        <v>90.17</v>
      </c>
      <c r="BY7" s="24">
        <v>88.71</v>
      </c>
      <c r="BZ7" s="24">
        <v>90.23</v>
      </c>
      <c r="CA7" s="24">
        <v>97.81</v>
      </c>
      <c r="CB7" s="24">
        <v>175.45</v>
      </c>
      <c r="CC7" s="24">
        <v>173.74</v>
      </c>
      <c r="CD7" s="24">
        <v>166.53</v>
      </c>
      <c r="CE7" s="24">
        <v>170.64</v>
      </c>
      <c r="CF7" s="24">
        <v>173.78</v>
      </c>
      <c r="CG7" s="24">
        <v>176.67</v>
      </c>
      <c r="CH7" s="24">
        <v>176.37</v>
      </c>
      <c r="CI7" s="24">
        <v>173.17</v>
      </c>
      <c r="CJ7" s="24">
        <v>174.8</v>
      </c>
      <c r="CK7" s="24">
        <v>170.2</v>
      </c>
      <c r="CL7" s="24">
        <v>138.75</v>
      </c>
      <c r="CM7" s="24">
        <v>61.28</v>
      </c>
      <c r="CN7" s="24">
        <v>67.3</v>
      </c>
      <c r="CO7" s="24">
        <v>66.22</v>
      </c>
      <c r="CP7" s="24">
        <v>71.11</v>
      </c>
      <c r="CQ7" s="24">
        <v>68.709999999999994</v>
      </c>
      <c r="CR7" s="24">
        <v>57.42</v>
      </c>
      <c r="CS7" s="24">
        <v>56.72</v>
      </c>
      <c r="CT7" s="24">
        <v>56.43</v>
      </c>
      <c r="CU7" s="24">
        <v>55.82</v>
      </c>
      <c r="CV7" s="24">
        <v>56.51</v>
      </c>
      <c r="CW7" s="24">
        <v>58.94</v>
      </c>
      <c r="CX7" s="24">
        <v>92.93</v>
      </c>
      <c r="CY7" s="24">
        <v>93.55</v>
      </c>
      <c r="CZ7" s="24">
        <v>94.09</v>
      </c>
      <c r="DA7" s="24">
        <v>96.66</v>
      </c>
      <c r="DB7" s="24">
        <v>96.24</v>
      </c>
      <c r="DC7" s="24">
        <v>90.42</v>
      </c>
      <c r="DD7" s="24">
        <v>90.72</v>
      </c>
      <c r="DE7" s="24">
        <v>91.07</v>
      </c>
      <c r="DF7" s="24">
        <v>90.67</v>
      </c>
      <c r="DG7" s="24">
        <v>90.62</v>
      </c>
      <c r="DH7" s="24">
        <v>95.91</v>
      </c>
      <c r="DI7" s="24">
        <v>25.4</v>
      </c>
      <c r="DJ7" s="24">
        <v>27.72</v>
      </c>
      <c r="DK7" s="24">
        <v>30.16</v>
      </c>
      <c r="DL7" s="24">
        <v>32.54</v>
      </c>
      <c r="DM7" s="24">
        <v>34.32</v>
      </c>
      <c r="DN7" s="24">
        <v>29.23</v>
      </c>
      <c r="DO7" s="24">
        <v>20.78</v>
      </c>
      <c r="DP7" s="24">
        <v>23.54</v>
      </c>
      <c r="DQ7" s="24">
        <v>25.86</v>
      </c>
      <c r="DR7" s="24">
        <v>26.9</v>
      </c>
      <c r="DS7" s="24">
        <v>41.09</v>
      </c>
      <c r="DT7" s="24">
        <v>0</v>
      </c>
      <c r="DU7" s="24">
        <v>0</v>
      </c>
      <c r="DV7" s="24">
        <v>0</v>
      </c>
      <c r="DW7" s="24">
        <v>0</v>
      </c>
      <c r="DX7" s="24">
        <v>0</v>
      </c>
      <c r="DY7" s="24">
        <v>1.37</v>
      </c>
      <c r="DZ7" s="24">
        <v>1.34</v>
      </c>
      <c r="EA7" s="24">
        <v>1.5</v>
      </c>
      <c r="EB7" s="24">
        <v>1.4</v>
      </c>
      <c r="EC7" s="24">
        <v>2.08</v>
      </c>
      <c r="ED7" s="24">
        <v>8.68</v>
      </c>
      <c r="EE7" s="24">
        <v>0</v>
      </c>
      <c r="EF7" s="24">
        <v>0</v>
      </c>
      <c r="EG7" s="24">
        <v>0</v>
      </c>
      <c r="EH7" s="24">
        <v>0</v>
      </c>
      <c r="EI7" s="24">
        <v>0</v>
      </c>
      <c r="EJ7" s="24">
        <v>0.17</v>
      </c>
      <c r="EK7" s="24">
        <v>0.15</v>
      </c>
      <c r="EL7" s="24">
        <v>0.15</v>
      </c>
      <c r="EM7" s="24">
        <v>0.12</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111</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新井　寛子</cp:lastModifiedBy>
  <cp:lastPrinted>2025-01-30T02:44:55Z</cp:lastPrinted>
  <dcterms:created xsi:type="dcterms:W3CDTF">2025-01-24T06:57:29Z</dcterms:created>
  <dcterms:modified xsi:type="dcterms:W3CDTF">2025-01-31T01:57:19Z</dcterms:modified>
  <cp:category/>
</cp:coreProperties>
</file>