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1\DATA\経済部\水道課\Soumusyo\R5\6.経営比較分析表\R7.02.05\"/>
    </mc:Choice>
  </mc:AlternateContent>
  <workbookProtection workbookAlgorithmName="SHA-512" workbookHashValue="1/GpcBmaUG4g0QyR9FHnUtwkB5eT0F6u/KnfmvrubBxcStioCP8Q3S6TB1gGn/ExpfXfhdNQE1jvcOZlMFjVOw==" workbookSaltValue="j3/wNHMUwKzKpCAMXX/e6w=="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<sst xmlns="http://schemas.openxmlformats.org/spreadsheetml/2006/main" count="228" uniqueCount="112">
  <si>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</si>
  <si>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</si>
  <si>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</si>
  <si>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</si>
  <si>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</si>
  <si>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</si>
  <si>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</si>
  <si>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</si>
  <si>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</si>
  <si>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</si>
  <si>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</si>
  <si>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</si>
  <si>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</si>
  <si>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</si>
  <si>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</si>
  <si>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</si>
  <si>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</si>
  <si>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</si>
  <si>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</si>
  <si>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</si>
  <si>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</si>
  <si>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</si>
  <si>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</si>
  <si>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</si>
  <si>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</si>
  <si>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</si>
  <si>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</si>
  <si>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</si>
  <si>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</si>
  <si>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</si>
  <si>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</si>
  <si>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</si>
  <si>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</si>
  <si>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</si>
  <si>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</si>
  <si>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</si>
  <si>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</si>
  <si>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</si>
  <si>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</si>
  <si>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</si>
  <si>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</si>
  <si>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</si>
  <si>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</si>
  <si>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</si>
  <si>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</si>
  <si>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</si>
  <si>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</si>
  <si>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</si>
  <si>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</si>
  <si>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</si>
  <si>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</si>
  <si>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</si>
  <si>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</si>
  <si>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</si>
  <si>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</si>
  <si>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</si>
  <si>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</si>
  <si>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</si>
  <si>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</si>
  <si>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</si>
  <si>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</si>
  <si>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</si>
  <si>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</si>
  <si>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</si>
  <si>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</si>
  <si>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</si>
  <si>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</si>
  <si>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</si>
  <si>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</si>
  <si>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</si>
  <si>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</si>
  <si>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</si>
  <si>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</si>
  <si>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</si>
  <si>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</si>
  <si>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</si>
  <si>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</si>
  <si>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</si>
  <si>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</si>
  <si>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</si>
  <si>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</si>
  <si>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</si>
  <si>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</si>
  <si>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</si>
  <si>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</si>
  <si>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</si>
  <si>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</si>
  <si>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</si>
  <si>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</si>
  <si>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</si>
  <si>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</si>
  <si>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</si>
  <si>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</si>
  <si>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遠軽町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</si>
  <si>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</si>
  <si>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</si>
  <si>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</si>
  <si>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</si>
  <si>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</si>
  <si>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</si>
  <si>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</si>
  <si>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</si>
  <si>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</si>
  <si>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</si>
  <si>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</si>
  <si>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</si>
  <si>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</si>
  <si>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</si>
  <si>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</si>
  <si>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経営収支比率は、100％を下回っており、前年度と比較して0.4％下がっている。これは総収益の増加とともに総費用も増加したためであり、今後も物価高騰が続くことや浄水場維持管理費の高騰等を考慮すると、料金改定を検討していく必要がある。
　流動比率は、内部留保資金が少ないことが要因となり、類似団体平均値を下回っている。今後の事業に係る費用を考慮し、自己資金の確保を検討する必要がある。
　企業債残高対給水収益比率は、施設の更新にかかる建設改良費が多く、財源として企業債の占める割合が多いため平成３０年を基準に増加傾向にある。今後も予定されている事業の実施により企業債残高の増加は続くため、補助金の活用や広域化を検討する必要がある。
　料金回収率は、100％を下回っており、前年度と比較して下がっているが、これは供給単価が減少したことにより低下したことによるものである。
　給水原価は、前年度に比べ増加しており、有収水量1㎥あたりの費用は類似団体平均値を上回っているため、有収率の改善や経常費用の縮小化を行う必要がある。
　施設利用率は、類似団体平均値を上回っている。
　有収率は、依然として類似団体平均値を下回っているため、漏水によって施設利用率が高くなっていることが予想される。漏水調査の強化や老朽管の更新を計画的に行い、漏水対策を行っていく必要がある。</t>
    <rPh sb="56" eb="58">
      <t>ゾウカ</t>
    </rPh>
    <rPh sb="66" eb="68">
      <t>コンゴ</t>
    </rPh>
    <rPh sb="69" eb="73">
      <t>ブッカコウトウ</t>
    </rPh>
    <rPh sb="74" eb="75">
      <t>ツヅ</t>
    </rPh>
    <rPh sb="79" eb="82">
      <t>ジョウスイジョウ</t>
    </rPh>
    <rPh sb="82" eb="87">
      <t>イジカンリヒ</t>
    </rPh>
    <rPh sb="88" eb="90">
      <t>コウトウ</t>
    </rPh>
    <rPh sb="90" eb="91">
      <t>トウ</t>
    </rPh>
    <rPh sb="92" eb="94">
      <t>コウリョ</t>
    </rPh>
    <rPh sb="243" eb="245">
      <t>ヘイセイ</t>
    </rPh>
    <rPh sb="247" eb="248">
      <t>ネン</t>
    </rPh>
    <rPh sb="249" eb="251">
      <t>キジュン</t>
    </rPh>
    <rPh sb="367" eb="369">
      <t>テイカ</t>
    </rPh>
    <phoneticPr fontId="4"/>
  </si>
  <si>
    <t>資産の老朽化に伴う更新時期の到来や人口減少等に伴う料金収入の減少や物価高騰等により、経営環境は厳しさを増している。このような情勢の中、無駄のない経営を行うために有収率の向上を図ることが喫緊の課題である。
　使用水量の減少や老朽施設の更新等を加味し、適正な料金水準に基づく料金設定の検討を進めなければならない。
　また、「経営戦略」に基づき経営健全化と財源確保に取り組み、安定的なサービスの提供を行っていく。</t>
    <rPh sb="33" eb="37">
      <t>ブッカコウトウ</t>
    </rPh>
    <rPh sb="62" eb="64">
      <t>ジョウセイ</t>
    </rPh>
    <rPh sb="65" eb="66">
      <t>ナカ</t>
    </rPh>
    <phoneticPr fontId="4"/>
  </si>
  <si>
    <t>有形固定資産減価償却率は、前年度に比べ増加したが、平均値は下回っている。今後も引き続き老朽化施設の更新を計画的に行っていく。
　管路経年化率は、類似団体平均値を上回っており、現時点で最も古い管路が昭和47年に布設されている。
　管路の更新については、経過年数に加えて漏水・濁水箇所なども考慮しながら、今後5～15年間で更新できるよう計画的に進めていく。</t>
    <rPh sb="19" eb="21">
      <t>ゾウカ</t>
    </rPh>
    <rPh sb="87" eb="90">
      <t>ゲンジテン</t>
    </rPh>
    <rPh sb="91" eb="92">
      <t>モット</t>
    </rPh>
    <rPh sb="93" eb="94">
      <t>フル</t>
    </rPh>
    <rPh sb="95" eb="97">
      <t>カンロ</t>
    </rPh>
    <rPh sb="98" eb="100">
      <t>ショウワ</t>
    </rPh>
    <rPh sb="102" eb="103">
      <t>ネン</t>
    </rPh>
    <rPh sb="104" eb="106">
      <t>フセツ</t>
    </rPh>
    <rPh sb="114" eb="116">
      <t>カンロ</t>
    </rPh>
    <rPh sb="117" eb="119">
      <t>コウシン</t>
    </rPh>
    <rPh sb="130" eb="131">
      <t>クワ</t>
    </rPh>
    <rPh sb="133" eb="135">
      <t>ロウスイ</t>
    </rPh>
    <rPh sb="136" eb="140">
      <t>ダクスイカショ</t>
    </rPh>
    <rPh sb="143" eb="145">
      <t>コウリョ</t>
    </rPh>
    <rPh sb="150" eb="152">
      <t>コンゴ</t>
    </rPh>
    <rPh sb="156" eb="157">
      <t>ネン</t>
    </rPh>
    <rPh sb="157" eb="158">
      <t>カン</t>
    </rPh>
    <rPh sb="159" eb="161">
      <t>コウシン</t>
    </rPh>
    <rPh sb="166" eb="169">
      <t>ケイカクテキ</t>
    </rPh>
    <rPh sb="170" eb="171">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</si>
</sst>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formatCode="#,##0.00;&quot;△&quot;#,##0.00;&quot;-&quot;">
                  <c:v>6.71</c:v>
                </c:pt>
                <c:pt idx="3" formatCode="#,##0.00;&quot;△&quot;#,##0.00;&quot;-&quot;">
                  <c:v>1.84</c:v>
                </c:pt>
                <c:pt idx="4" formatCode="#,##0.00;&quot;△&quot;#,##0.00;&quot;-&quot;">
                  <c:v>0.56999999999999995</c:v>
                </c:pt>
              </c:numCache>
            </c:numRef>
          </c:val>
          <c:extLst>
            <c:ext xmlns:c16="http://schemas.microsoft.com/office/drawing/2014/chart" uri="{C3380CC4-5D6E-409C-BE32-E72D297353CC}">
              <c16:uniqueId val="{00000000-DCB1-41F3-B7AA-FDF401A5B9F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DCB1-41F3-B7AA-FDF401A5B9F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109.5</c:v>
                </c:pt>
                <c:pt idx="1">
                  <c:v>100.13</c:v>
                </c:pt>
                <c:pt idx="2">
                  <c:v>101.69</c:v>
                </c:pt>
                <c:pt idx="3">
                  <c:v>98.94</c:v>
                </c:pt>
                <c:pt idx="4">
                  <c:v>98.54</c:v>
                </c:pt>
              </c:numCache>
            </c:numRef>
          </c:val>
          <c:extLst>
            <c:ext xmlns:c16="http://schemas.microsoft.com/office/drawing/2014/chart" uri="{C3380CC4-5D6E-409C-BE32-E72D297353CC}">
              <c16:uniqueId val="{00000000-03D6-4E9C-BC73-F08D5B081C2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03D6-4E9C-BC73-F08D5B081C2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42.41</c:v>
                </c:pt>
                <c:pt idx="1">
                  <c:v>43.81</c:v>
                </c:pt>
                <c:pt idx="2">
                  <c:v>41.42</c:v>
                </c:pt>
                <c:pt idx="3">
                  <c:v>41.43</c:v>
                </c:pt>
                <c:pt idx="4">
                  <c:v>42.05</c:v>
                </c:pt>
              </c:numCache>
            </c:numRef>
          </c:val>
          <c:extLst>
            <c:ext xmlns:c16="http://schemas.microsoft.com/office/drawing/2014/chart" uri="{C3380CC4-5D6E-409C-BE32-E72D297353CC}">
              <c16:uniqueId val="{00000000-03E6-406A-A402-7E2292FF5E9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03E6-406A-A402-7E2292FF5E9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27.41</c:v>
                </c:pt>
                <c:pt idx="1">
                  <c:v>29.04</c:v>
                </c:pt>
                <c:pt idx="2">
                  <c:v>32.840000000000003</c:v>
                </c:pt>
                <c:pt idx="3">
                  <c:v>26.49</c:v>
                </c:pt>
                <c:pt idx="4">
                  <c:v>29.11</c:v>
                </c:pt>
              </c:numCache>
            </c:numRef>
          </c:val>
          <c:extLst>
            <c:ext xmlns:c16="http://schemas.microsoft.com/office/drawing/2014/chart" uri="{C3380CC4-5D6E-409C-BE32-E72D297353CC}">
              <c16:uniqueId val="{00000000-77EE-4008-A7B6-0BDFA0CA061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77EE-4008-A7B6-0BDFA0CA061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33-4554-BC5A-86B3F7F5F48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3E33-4554-BC5A-86B3F7F5F48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161.51</c:v>
                </c:pt>
                <c:pt idx="1">
                  <c:v>248.12</c:v>
                </c:pt>
                <c:pt idx="2">
                  <c:v>272.94</c:v>
                </c:pt>
                <c:pt idx="3">
                  <c:v>230.91</c:v>
                </c:pt>
                <c:pt idx="4">
                  <c:v>212.47</c:v>
                </c:pt>
              </c:numCache>
            </c:numRef>
          </c:val>
          <c:extLst>
            <c:ext xmlns:c16="http://schemas.microsoft.com/office/drawing/2014/chart" uri="{C3380CC4-5D6E-409C-BE32-E72D297353CC}">
              <c16:uniqueId val="{00000000-9D3B-4317-AF18-3BE3136A24B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9D3B-4317-AF18-3BE3136A24B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701.24</c:v>
                </c:pt>
                <c:pt idx="1">
                  <c:v>689.65</c:v>
                </c:pt>
                <c:pt idx="2">
                  <c:v>675.41</c:v>
                </c:pt>
                <c:pt idx="3">
                  <c:v>667.76</c:v>
                </c:pt>
                <c:pt idx="4">
                  <c:v>703.28</c:v>
                </c:pt>
              </c:numCache>
            </c:numRef>
          </c:val>
          <c:extLst>
            <c:ext xmlns:c16="http://schemas.microsoft.com/office/drawing/2014/chart" uri="{C3380CC4-5D6E-409C-BE32-E72D297353CC}">
              <c16:uniqueId val="{00000000-C74A-4704-85AE-DD78E575360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C74A-4704-85AE-DD78E575360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98.41</c:v>
                </c:pt>
                <c:pt idx="1">
                  <c:v>87.77</c:v>
                </c:pt>
                <c:pt idx="2">
                  <c:v>88.93</c:v>
                </c:pt>
                <c:pt idx="3">
                  <c:v>85.03</c:v>
                </c:pt>
                <c:pt idx="4">
                  <c:v>82.97</c:v>
                </c:pt>
              </c:numCache>
            </c:numRef>
          </c:val>
          <c:extLst>
            <c:ext xmlns:c16="http://schemas.microsoft.com/office/drawing/2014/chart" uri="{C3380CC4-5D6E-409C-BE32-E72D297353CC}">
              <c16:uniqueId val="{00000000-8472-471E-A55B-C55BA71FD2A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8472-471E-A55B-C55BA71FD2A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238.37</c:v>
                </c:pt>
                <c:pt idx="1">
                  <c:v>263.5</c:v>
                </c:pt>
                <c:pt idx="2">
                  <c:v>269.66000000000003</c:v>
                </c:pt>
                <c:pt idx="3">
                  <c:v>286.41000000000003</c:v>
                </c:pt>
                <c:pt idx="4">
                  <c:v>286.95999999999998</c:v>
                </c:pt>
              </c:numCache>
            </c:numRef>
          </c:val>
          <c:extLst>
            <c:ext xmlns:c16="http://schemas.microsoft.com/office/drawing/2014/chart" uri="{C3380CC4-5D6E-409C-BE32-E72D297353CC}">
              <c16:uniqueId val="{00000000-9E43-4954-910A-BE03E23CAFA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9E43-4954-910A-BE03E23CAFA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59.64</c:v>
                </c:pt>
                <c:pt idx="1">
                  <c:v>63.12</c:v>
                </c:pt>
                <c:pt idx="2">
                  <c:v>61.92</c:v>
                </c:pt>
                <c:pt idx="3">
                  <c:v>60.38</c:v>
                </c:pt>
                <c:pt idx="4">
                  <c:v>61.01</c:v>
                </c:pt>
              </c:numCache>
            </c:numRef>
          </c:val>
          <c:extLst>
            <c:ext xmlns:c16="http://schemas.microsoft.com/office/drawing/2014/chart" uri="{C3380CC4-5D6E-409C-BE32-E72D297353CC}">
              <c16:uniqueId val="{00000000-E32B-41F9-A3D5-2028D44A9C6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E32B-41F9-A3D5-2028D44A9C6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60.66</c:v>
                </c:pt>
                <c:pt idx="1">
                  <c:v>57.74</c:v>
                </c:pt>
                <c:pt idx="2">
                  <c:v>56.87</c:v>
                </c:pt>
                <c:pt idx="3">
                  <c:v>56.84</c:v>
                </c:pt>
                <c:pt idx="4">
                  <c:v>57.48</c:v>
                </c:pt>
              </c:numCache>
            </c:numRef>
          </c:val>
          <c:extLst>
            <c:ext xmlns:c16="http://schemas.microsoft.com/office/drawing/2014/chart" uri="{C3380CC4-5D6E-409C-BE32-E72D297353CC}">
              <c16:uniqueId val="{00000000-DCFD-4225-A35A-CAD95AF3DD6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DCFD-4225-A35A-CAD95AF3DD6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37" zoomScale="130" zoomScaleNormal="13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北海道　遠軽町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A6</v>
      </c>
      <c r="X8" s="77"/>
      <c r="Y8" s="77"/>
      <c r="Z8" s="77"/>
      <c r="AA8" s="77"/>
      <c r="AB8" s="77"/>
      <c r="AC8" s="77"/>
      <c r="AD8" s="77" t="str">
        <f>データ!$M$6</f>
        <v>非設置</v>
      </c>
      <c r="AE8" s="77"/>
      <c r="AF8" s="77"/>
      <c r="AG8" s="77"/>
      <c r="AH8" s="77"/>
      <c r="AI8" s="77"/>
      <c r="AJ8" s="77"/>
      <c r="AK8" s="2"/>
      <c r="AL8" s="68">
        <f>データ!$R$6</f>
        <v>18068</v>
      </c>
      <c r="AM8" s="68"/>
      <c r="AN8" s="68"/>
      <c r="AO8" s="68"/>
      <c r="AP8" s="68"/>
      <c r="AQ8" s="68"/>
      <c r="AR8" s="68"/>
      <c r="AS8" s="68"/>
      <c r="AT8" s="36">
        <f>データ!$S$6</f>
        <v>1332.45</v>
      </c>
      <c r="AU8" s="37"/>
      <c r="AV8" s="37"/>
      <c r="AW8" s="37"/>
      <c r="AX8" s="37"/>
      <c r="AY8" s="37"/>
      <c r="AZ8" s="37"/>
      <c r="BA8" s="37"/>
      <c r="BB8" s="57">
        <f>データ!$T$6</f>
        <v>13.56</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15">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15">
      <c r="A10" s="2"/>
      <c r="B10" s="36" t="str">
        <f>データ!$N$6</f>
        <v>-</v>
      </c>
      <c r="C10" s="37"/>
      <c r="D10" s="37"/>
      <c r="E10" s="37"/>
      <c r="F10" s="37"/>
      <c r="G10" s="37"/>
      <c r="H10" s="37"/>
      <c r="I10" s="36">
        <f>データ!$O$6</f>
        <v>60.08</v>
      </c>
      <c r="J10" s="37"/>
      <c r="K10" s="37"/>
      <c r="L10" s="37"/>
      <c r="M10" s="37"/>
      <c r="N10" s="37"/>
      <c r="O10" s="67"/>
      <c r="P10" s="57">
        <f>データ!$P$6</f>
        <v>93.57</v>
      </c>
      <c r="Q10" s="57"/>
      <c r="R10" s="57"/>
      <c r="S10" s="57"/>
      <c r="T10" s="57"/>
      <c r="U10" s="57"/>
      <c r="V10" s="57"/>
      <c r="W10" s="68">
        <f>データ!$Q$6</f>
        <v>4180</v>
      </c>
      <c r="X10" s="68"/>
      <c r="Y10" s="68"/>
      <c r="Z10" s="68"/>
      <c r="AA10" s="68"/>
      <c r="AB10" s="68"/>
      <c r="AC10" s="68"/>
      <c r="AD10" s="2"/>
      <c r="AE10" s="2"/>
      <c r="AF10" s="2"/>
      <c r="AG10" s="2"/>
      <c r="AH10" s="2"/>
      <c r="AI10" s="2"/>
      <c r="AJ10" s="2"/>
      <c r="AK10" s="2"/>
      <c r="AL10" s="68">
        <f>データ!$U$6</f>
        <v>16687</v>
      </c>
      <c r="AM10" s="68"/>
      <c r="AN10" s="68"/>
      <c r="AO10" s="68"/>
      <c r="AP10" s="68"/>
      <c r="AQ10" s="68"/>
      <c r="AR10" s="68"/>
      <c r="AS10" s="68"/>
      <c r="AT10" s="36">
        <f>データ!$V$6</f>
        <v>39.119999999999997</v>
      </c>
      <c r="AU10" s="37"/>
      <c r="AV10" s="37"/>
      <c r="AW10" s="37"/>
      <c r="AX10" s="37"/>
      <c r="AY10" s="37"/>
      <c r="AZ10" s="37"/>
      <c r="BA10" s="37"/>
      <c r="BB10" s="57">
        <f>データ!$W$6</f>
        <v>426.56</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109</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111</v>
      </c>
      <c r="BM47" s="42"/>
      <c r="BN47" s="42"/>
      <c r="BO47" s="42"/>
      <c r="BP47" s="42"/>
      <c r="BQ47" s="42"/>
      <c r="BR47" s="42"/>
      <c r="BS47" s="42"/>
      <c r="BT47" s="42"/>
      <c r="BU47" s="42"/>
      <c r="BV47" s="42"/>
      <c r="BW47" s="42"/>
      <c r="BX47" s="42"/>
      <c r="BY47" s="42"/>
      <c r="BZ47" s="4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15">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15">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110</v>
      </c>
      <c r="BM66" s="42"/>
      <c r="BN66" s="42"/>
      <c r="BO66" s="42"/>
      <c r="BP66" s="42"/>
      <c r="BQ66" s="42"/>
      <c r="BR66" s="42"/>
      <c r="BS66" s="42"/>
      <c r="BT66" s="42"/>
      <c r="BU66" s="42"/>
      <c r="BV66" s="42"/>
      <c r="BW66" s="42"/>
      <c r="BX66" s="42"/>
      <c r="BY66" s="42"/>
      <c r="BZ66" s="4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42"/>
      <c r="BN67" s="42"/>
      <c r="BO67" s="42"/>
      <c r="BP67" s="42"/>
      <c r="BQ67" s="42"/>
      <c r="BR67" s="42"/>
      <c r="BS67" s="42"/>
      <c r="BT67" s="42"/>
      <c r="BU67" s="42"/>
      <c r="BV67" s="42"/>
      <c r="BW67" s="42"/>
      <c r="BX67" s="42"/>
      <c r="BY67" s="42"/>
      <c r="BZ67" s="4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42"/>
      <c r="BN68" s="42"/>
      <c r="BO68" s="42"/>
      <c r="BP68" s="42"/>
      <c r="BQ68" s="42"/>
      <c r="BR68" s="42"/>
      <c r="BS68" s="42"/>
      <c r="BT68" s="42"/>
      <c r="BU68" s="42"/>
      <c r="BV68" s="42"/>
      <c r="BW68" s="42"/>
      <c r="BX68" s="42"/>
      <c r="BY68" s="42"/>
      <c r="BZ68" s="4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42"/>
      <c r="BN69" s="42"/>
      <c r="BO69" s="42"/>
      <c r="BP69" s="42"/>
      <c r="BQ69" s="42"/>
      <c r="BR69" s="42"/>
      <c r="BS69" s="42"/>
      <c r="BT69" s="42"/>
      <c r="BU69" s="42"/>
      <c r="BV69" s="42"/>
      <c r="BW69" s="42"/>
      <c r="BX69" s="42"/>
      <c r="BY69" s="42"/>
      <c r="BZ69" s="4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42"/>
      <c r="BN70" s="42"/>
      <c r="BO70" s="42"/>
      <c r="BP70" s="42"/>
      <c r="BQ70" s="42"/>
      <c r="BR70" s="42"/>
      <c r="BS70" s="42"/>
      <c r="BT70" s="42"/>
      <c r="BU70" s="42"/>
      <c r="BV70" s="42"/>
      <c r="BW70" s="42"/>
      <c r="BX70" s="42"/>
      <c r="BY70" s="42"/>
      <c r="BZ70" s="4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42"/>
      <c r="BN71" s="42"/>
      <c r="BO71" s="42"/>
      <c r="BP71" s="42"/>
      <c r="BQ71" s="42"/>
      <c r="BR71" s="42"/>
      <c r="BS71" s="42"/>
      <c r="BT71" s="42"/>
      <c r="BU71" s="42"/>
      <c r="BV71" s="42"/>
      <c r="BW71" s="42"/>
      <c r="BX71" s="42"/>
      <c r="BY71" s="42"/>
      <c r="BZ71" s="4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42"/>
      <c r="BN72" s="42"/>
      <c r="BO72" s="42"/>
      <c r="BP72" s="42"/>
      <c r="BQ72" s="42"/>
      <c r="BR72" s="42"/>
      <c r="BS72" s="42"/>
      <c r="BT72" s="42"/>
      <c r="BU72" s="42"/>
      <c r="BV72" s="42"/>
      <c r="BW72" s="42"/>
      <c r="BX72" s="42"/>
      <c r="BY72" s="42"/>
      <c r="BZ72" s="4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42"/>
      <c r="BN73" s="42"/>
      <c r="BO73" s="42"/>
      <c r="BP73" s="42"/>
      <c r="BQ73" s="42"/>
      <c r="BR73" s="42"/>
      <c r="BS73" s="42"/>
      <c r="BT73" s="42"/>
      <c r="BU73" s="42"/>
      <c r="BV73" s="42"/>
      <c r="BW73" s="42"/>
      <c r="BX73" s="42"/>
      <c r="BY73" s="42"/>
      <c r="BZ73" s="4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42"/>
      <c r="BN74" s="42"/>
      <c r="BO74" s="42"/>
      <c r="BP74" s="42"/>
      <c r="BQ74" s="42"/>
      <c r="BR74" s="42"/>
      <c r="BS74" s="42"/>
      <c r="BT74" s="42"/>
      <c r="BU74" s="42"/>
      <c r="BV74" s="42"/>
      <c r="BW74" s="42"/>
      <c r="BX74" s="42"/>
      <c r="BY74" s="42"/>
      <c r="BZ74" s="4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42"/>
      <c r="BN75" s="42"/>
      <c r="BO75" s="42"/>
      <c r="BP75" s="42"/>
      <c r="BQ75" s="42"/>
      <c r="BR75" s="42"/>
      <c r="BS75" s="42"/>
      <c r="BT75" s="42"/>
      <c r="BU75" s="42"/>
      <c r="BV75" s="42"/>
      <c r="BW75" s="42"/>
      <c r="BX75" s="42"/>
      <c r="BY75" s="42"/>
      <c r="BZ75" s="4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42"/>
      <c r="BN76" s="42"/>
      <c r="BO76" s="42"/>
      <c r="BP76" s="42"/>
      <c r="BQ76" s="42"/>
      <c r="BR76" s="42"/>
      <c r="BS76" s="42"/>
      <c r="BT76" s="42"/>
      <c r="BU76" s="42"/>
      <c r="BV76" s="42"/>
      <c r="BW76" s="42"/>
      <c r="BX76" s="42"/>
      <c r="BY76" s="42"/>
      <c r="BZ76" s="4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42"/>
      <c r="BN77" s="42"/>
      <c r="BO77" s="42"/>
      <c r="BP77" s="42"/>
      <c r="BQ77" s="42"/>
      <c r="BR77" s="42"/>
      <c r="BS77" s="42"/>
      <c r="BT77" s="42"/>
      <c r="BU77" s="42"/>
      <c r="BV77" s="42"/>
      <c r="BW77" s="42"/>
      <c r="BX77" s="42"/>
      <c r="BY77" s="42"/>
      <c r="BZ77" s="4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42"/>
      <c r="BN78" s="42"/>
      <c r="BO78" s="42"/>
      <c r="BP78" s="42"/>
      <c r="BQ78" s="42"/>
      <c r="BR78" s="42"/>
      <c r="BS78" s="42"/>
      <c r="BT78" s="42"/>
      <c r="BU78" s="42"/>
      <c r="BV78" s="42"/>
      <c r="BW78" s="42"/>
      <c r="BX78" s="42"/>
      <c r="BY78" s="42"/>
      <c r="BZ78" s="4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42"/>
      <c r="BN79" s="42"/>
      <c r="BO79" s="42"/>
      <c r="BP79" s="42"/>
      <c r="BQ79" s="42"/>
      <c r="BR79" s="42"/>
      <c r="BS79" s="42"/>
      <c r="BT79" s="42"/>
      <c r="BU79" s="42"/>
      <c r="BV79" s="42"/>
      <c r="BW79" s="42"/>
      <c r="BX79" s="42"/>
      <c r="BY79" s="42"/>
      <c r="BZ79" s="4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42"/>
      <c r="BN80" s="42"/>
      <c r="BO80" s="42"/>
      <c r="BP80" s="42"/>
      <c r="BQ80" s="42"/>
      <c r="BR80" s="42"/>
      <c r="BS80" s="42"/>
      <c r="BT80" s="42"/>
      <c r="BU80" s="42"/>
      <c r="BV80" s="42"/>
      <c r="BW80" s="42"/>
      <c r="BX80" s="42"/>
      <c r="BY80" s="42"/>
      <c r="BZ80" s="4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42"/>
      <c r="BN81" s="42"/>
      <c r="BO81" s="42"/>
      <c r="BP81" s="42"/>
      <c r="BQ81" s="42"/>
      <c r="BR81" s="42"/>
      <c r="BS81" s="42"/>
      <c r="BT81" s="42"/>
      <c r="BU81" s="42"/>
      <c r="BV81" s="42"/>
      <c r="BW81" s="42"/>
      <c r="BX81" s="42"/>
      <c r="BY81" s="42"/>
      <c r="BZ81" s="4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MO7suGj82IKUIhIzGEsK3SONG/8fUYe1xUMnIDJ4HeL8HNRZeaY7eMJJQb/WnCzUpmCr6Cbiv0gvWVP3B3CYuA==" saltValue="wx8pcTYHz6JRvkRu/ntnQ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15555</v>
      </c>
      <c r="D6" s="20">
        <f t="shared" si="3"/>
        <v>46</v>
      </c>
      <c r="E6" s="20">
        <f t="shared" si="3"/>
        <v>1</v>
      </c>
      <c r="F6" s="20">
        <f t="shared" si="3"/>
        <v>0</v>
      </c>
      <c r="G6" s="20">
        <f t="shared" si="3"/>
        <v>1</v>
      </c>
      <c r="H6" s="20" t="str">
        <f t="shared" si="3"/>
        <v>北海道　遠軽町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60.08</v>
      </c>
      <c r="P6" s="21">
        <f t="shared" si="3"/>
        <v>93.57</v>
      </c>
      <c r="Q6" s="21">
        <f t="shared" si="3"/>
        <v>4180</v>
      </c>
      <c r="R6" s="21">
        <f t="shared" si="3"/>
        <v>18068</v>
      </c>
      <c r="S6" s="21">
        <f t="shared" si="3"/>
        <v>1332.45</v>
      </c>
      <c r="T6" s="21">
        <f t="shared" si="3"/>
        <v>13.56</v>
      </c>
      <c r="U6" s="21">
        <f t="shared" si="3"/>
        <v>16687</v>
      </c>
      <c r="V6" s="21">
        <f t="shared" si="3"/>
        <v>39.119999999999997</v>
      </c>
      <c r="W6" s="21">
        <f t="shared" si="3"/>
        <v>426.56</v>
      </c>
      <c r="X6" s="22">
        <f>IF(X7="",NA(),X7)</f>
        <v>109.5</v>
      </c>
      <c r="Y6" s="22">
        <f t="shared" ref="Y6:AG6" si="4">IF(Y7="",NA(),Y7)</f>
        <v>100.13</v>
      </c>
      <c r="Z6" s="22">
        <f t="shared" si="4"/>
        <v>101.69</v>
      </c>
      <c r="AA6" s="22">
        <f t="shared" si="4"/>
        <v>98.94</v>
      </c>
      <c r="AB6" s="22">
        <f t="shared" si="4"/>
        <v>98.54</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161.51</v>
      </c>
      <c r="AU6" s="22">
        <f t="shared" ref="AU6:BC6" si="6">IF(AU7="",NA(),AU7)</f>
        <v>248.12</v>
      </c>
      <c r="AV6" s="22">
        <f t="shared" si="6"/>
        <v>272.94</v>
      </c>
      <c r="AW6" s="22">
        <f t="shared" si="6"/>
        <v>230.91</v>
      </c>
      <c r="AX6" s="22">
        <f t="shared" si="6"/>
        <v>212.47</v>
      </c>
      <c r="AY6" s="22">
        <f t="shared" si="6"/>
        <v>379.08</v>
      </c>
      <c r="AZ6" s="22">
        <f t="shared" si="6"/>
        <v>367.55</v>
      </c>
      <c r="BA6" s="22">
        <f t="shared" si="6"/>
        <v>378.56</v>
      </c>
      <c r="BB6" s="22">
        <f t="shared" si="6"/>
        <v>364.46</v>
      </c>
      <c r="BC6" s="22">
        <f t="shared" si="6"/>
        <v>338.89</v>
      </c>
      <c r="BD6" s="21" t="str">
        <f>IF(BD7="","",IF(BD7="-","【-】","【"&amp;SUBSTITUTE(TEXT(BD7,"#,##0.00"),"-","△")&amp;"】"))</f>
        <v>【243.36】</v>
      </c>
      <c r="BE6" s="22">
        <f>IF(BE7="",NA(),BE7)</f>
        <v>701.24</v>
      </c>
      <c r="BF6" s="22">
        <f t="shared" ref="BF6:BN6" si="7">IF(BF7="",NA(),BF7)</f>
        <v>689.65</v>
      </c>
      <c r="BG6" s="22">
        <f t="shared" si="7"/>
        <v>675.41</v>
      </c>
      <c r="BH6" s="22">
        <f t="shared" si="7"/>
        <v>667.76</v>
      </c>
      <c r="BI6" s="22">
        <f t="shared" si="7"/>
        <v>703.28</v>
      </c>
      <c r="BJ6" s="22">
        <f t="shared" si="7"/>
        <v>398.98</v>
      </c>
      <c r="BK6" s="22">
        <f t="shared" si="7"/>
        <v>418.68</v>
      </c>
      <c r="BL6" s="22">
        <f t="shared" si="7"/>
        <v>395.68</v>
      </c>
      <c r="BM6" s="22">
        <f t="shared" si="7"/>
        <v>403.72</v>
      </c>
      <c r="BN6" s="22">
        <f t="shared" si="7"/>
        <v>400.21</v>
      </c>
      <c r="BO6" s="21" t="str">
        <f>IF(BO7="","",IF(BO7="-","【-】","【"&amp;SUBSTITUTE(TEXT(BO7,"#,##0.00"),"-","△")&amp;"】"))</f>
        <v>【265.93】</v>
      </c>
      <c r="BP6" s="22">
        <f>IF(BP7="",NA(),BP7)</f>
        <v>98.41</v>
      </c>
      <c r="BQ6" s="22">
        <f t="shared" ref="BQ6:BY6" si="8">IF(BQ7="",NA(),BQ7)</f>
        <v>87.77</v>
      </c>
      <c r="BR6" s="22">
        <f t="shared" si="8"/>
        <v>88.93</v>
      </c>
      <c r="BS6" s="22">
        <f t="shared" si="8"/>
        <v>85.03</v>
      </c>
      <c r="BT6" s="22">
        <f t="shared" si="8"/>
        <v>82.97</v>
      </c>
      <c r="BU6" s="22">
        <f t="shared" si="8"/>
        <v>98.64</v>
      </c>
      <c r="BV6" s="22">
        <f t="shared" si="8"/>
        <v>94.78</v>
      </c>
      <c r="BW6" s="22">
        <f t="shared" si="8"/>
        <v>97.59</v>
      </c>
      <c r="BX6" s="22">
        <f t="shared" si="8"/>
        <v>92.17</v>
      </c>
      <c r="BY6" s="22">
        <f t="shared" si="8"/>
        <v>92.83</v>
      </c>
      <c r="BZ6" s="21" t="str">
        <f>IF(BZ7="","",IF(BZ7="-","【-】","【"&amp;SUBSTITUTE(TEXT(BZ7,"#,##0.00"),"-","△")&amp;"】"))</f>
        <v>【97.82】</v>
      </c>
      <c r="CA6" s="22">
        <f>IF(CA7="",NA(),CA7)</f>
        <v>238.37</v>
      </c>
      <c r="CB6" s="22">
        <f t="shared" ref="CB6:CJ6" si="9">IF(CB7="",NA(),CB7)</f>
        <v>263.5</v>
      </c>
      <c r="CC6" s="22">
        <f t="shared" si="9"/>
        <v>269.66000000000003</v>
      </c>
      <c r="CD6" s="22">
        <f t="shared" si="9"/>
        <v>286.41000000000003</v>
      </c>
      <c r="CE6" s="22">
        <f t="shared" si="9"/>
        <v>286.95999999999998</v>
      </c>
      <c r="CF6" s="22">
        <f t="shared" si="9"/>
        <v>178.92</v>
      </c>
      <c r="CG6" s="22">
        <f t="shared" si="9"/>
        <v>181.3</v>
      </c>
      <c r="CH6" s="22">
        <f t="shared" si="9"/>
        <v>181.71</v>
      </c>
      <c r="CI6" s="22">
        <f t="shared" si="9"/>
        <v>188.51</v>
      </c>
      <c r="CJ6" s="22">
        <f t="shared" si="9"/>
        <v>189.43</v>
      </c>
      <c r="CK6" s="21" t="str">
        <f>IF(CK7="","",IF(CK7="-","【-】","【"&amp;SUBSTITUTE(TEXT(CK7,"#,##0.00"),"-","△")&amp;"】"))</f>
        <v>【177.56】</v>
      </c>
      <c r="CL6" s="22">
        <f>IF(CL7="",NA(),CL7)</f>
        <v>59.64</v>
      </c>
      <c r="CM6" s="22">
        <f t="shared" ref="CM6:CU6" si="10">IF(CM7="",NA(),CM7)</f>
        <v>63.12</v>
      </c>
      <c r="CN6" s="22">
        <f t="shared" si="10"/>
        <v>61.92</v>
      </c>
      <c r="CO6" s="22">
        <f t="shared" si="10"/>
        <v>60.38</v>
      </c>
      <c r="CP6" s="22">
        <f t="shared" si="10"/>
        <v>61.01</v>
      </c>
      <c r="CQ6" s="22">
        <f t="shared" si="10"/>
        <v>55.14</v>
      </c>
      <c r="CR6" s="22">
        <f t="shared" si="10"/>
        <v>55.89</v>
      </c>
      <c r="CS6" s="22">
        <f t="shared" si="10"/>
        <v>55.72</v>
      </c>
      <c r="CT6" s="22">
        <f t="shared" si="10"/>
        <v>55.31</v>
      </c>
      <c r="CU6" s="22">
        <f t="shared" si="10"/>
        <v>55.14</v>
      </c>
      <c r="CV6" s="21" t="str">
        <f>IF(CV7="","",IF(CV7="-","【-】","【"&amp;SUBSTITUTE(TEXT(CV7,"#,##0.00"),"-","△")&amp;"】"))</f>
        <v>【59.81】</v>
      </c>
      <c r="CW6" s="22">
        <f>IF(CW7="",NA(),CW7)</f>
        <v>60.66</v>
      </c>
      <c r="CX6" s="22">
        <f t="shared" ref="CX6:DF6" si="11">IF(CX7="",NA(),CX7)</f>
        <v>57.74</v>
      </c>
      <c r="CY6" s="22">
        <f t="shared" si="11"/>
        <v>56.87</v>
      </c>
      <c r="CZ6" s="22">
        <f t="shared" si="11"/>
        <v>56.84</v>
      </c>
      <c r="DA6" s="22">
        <f t="shared" si="11"/>
        <v>57.48</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42.41</v>
      </c>
      <c r="DI6" s="22">
        <f t="shared" ref="DI6:DQ6" si="12">IF(DI7="",NA(),DI7)</f>
        <v>43.81</v>
      </c>
      <c r="DJ6" s="22">
        <f t="shared" si="12"/>
        <v>41.42</v>
      </c>
      <c r="DK6" s="22">
        <f t="shared" si="12"/>
        <v>41.43</v>
      </c>
      <c r="DL6" s="22">
        <f t="shared" si="12"/>
        <v>42.05</v>
      </c>
      <c r="DM6" s="22">
        <f t="shared" si="12"/>
        <v>49.92</v>
      </c>
      <c r="DN6" s="22">
        <f t="shared" si="12"/>
        <v>50.63</v>
      </c>
      <c r="DO6" s="22">
        <f t="shared" si="12"/>
        <v>51.29</v>
      </c>
      <c r="DP6" s="22">
        <f t="shared" si="12"/>
        <v>52.2</v>
      </c>
      <c r="DQ6" s="22">
        <f t="shared" si="12"/>
        <v>52.7</v>
      </c>
      <c r="DR6" s="21" t="str">
        <f>IF(DR7="","",IF(DR7="-","【-】","【"&amp;SUBSTITUTE(TEXT(DR7,"#,##0.00"),"-","△")&amp;"】"))</f>
        <v>【52.02】</v>
      </c>
      <c r="DS6" s="22">
        <f>IF(DS7="",NA(),DS7)</f>
        <v>27.41</v>
      </c>
      <c r="DT6" s="22">
        <f t="shared" ref="DT6:EB6" si="13">IF(DT7="",NA(),DT7)</f>
        <v>29.04</v>
      </c>
      <c r="DU6" s="22">
        <f t="shared" si="13"/>
        <v>32.840000000000003</v>
      </c>
      <c r="DV6" s="22">
        <f t="shared" si="13"/>
        <v>26.49</v>
      </c>
      <c r="DW6" s="22">
        <f t="shared" si="13"/>
        <v>29.11</v>
      </c>
      <c r="DX6" s="22">
        <f t="shared" si="13"/>
        <v>16.88</v>
      </c>
      <c r="DY6" s="22">
        <f t="shared" si="13"/>
        <v>18.28</v>
      </c>
      <c r="DZ6" s="22">
        <f t="shared" si="13"/>
        <v>19.61</v>
      </c>
      <c r="EA6" s="22">
        <f t="shared" si="13"/>
        <v>20.73</v>
      </c>
      <c r="EB6" s="22">
        <f t="shared" si="13"/>
        <v>22.86</v>
      </c>
      <c r="EC6" s="21" t="str">
        <f>IF(EC7="","",IF(EC7="-","【-】","【"&amp;SUBSTITUTE(TEXT(EC7,"#,##0.00"),"-","△")&amp;"】"))</f>
        <v>【25.37】</v>
      </c>
      <c r="ED6" s="21">
        <f>IF(ED7="",NA(),ED7)</f>
        <v>0</v>
      </c>
      <c r="EE6" s="21">
        <f t="shared" ref="EE6:EM6" si="14">IF(EE7="",NA(),EE7)</f>
        <v>0</v>
      </c>
      <c r="EF6" s="22">
        <f t="shared" si="14"/>
        <v>6.71</v>
      </c>
      <c r="EG6" s="22">
        <f t="shared" si="14"/>
        <v>1.84</v>
      </c>
      <c r="EH6" s="22">
        <f t="shared" si="14"/>
        <v>0.56999999999999995</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15555</v>
      </c>
      <c r="D7" s="24">
        <v>46</v>
      </c>
      <c r="E7" s="24">
        <v>1</v>
      </c>
      <c r="F7" s="24">
        <v>0</v>
      </c>
      <c r="G7" s="24">
        <v>1</v>
      </c>
      <c r="H7" s="24" t="s">
        <v>93</v>
      </c>
      <c r="I7" s="24" t="s">
        <v>94</v>
      </c>
      <c r="J7" s="24" t="s">
        <v>95</v>
      </c>
      <c r="K7" s="24" t="s">
        <v>96</v>
      </c>
      <c r="L7" s="24" t="s">
        <v>97</v>
      </c>
      <c r="M7" s="24" t="s">
        <v>98</v>
      </c>
      <c r="N7" s="25" t="s">
        <v>99</v>
      </c>
      <c r="O7" s="25">
        <v>60.08</v>
      </c>
      <c r="P7" s="25">
        <v>93.57</v>
      </c>
      <c r="Q7" s="25">
        <v>4180</v>
      </c>
      <c r="R7" s="25">
        <v>18068</v>
      </c>
      <c r="S7" s="25">
        <v>1332.45</v>
      </c>
      <c r="T7" s="25">
        <v>13.56</v>
      </c>
      <c r="U7" s="25">
        <v>16687</v>
      </c>
      <c r="V7" s="25">
        <v>39.119999999999997</v>
      </c>
      <c r="W7" s="25">
        <v>426.56</v>
      </c>
      <c r="X7" s="25">
        <v>109.5</v>
      </c>
      <c r="Y7" s="25">
        <v>100.13</v>
      </c>
      <c r="Z7" s="25">
        <v>101.69</v>
      </c>
      <c r="AA7" s="25">
        <v>98.94</v>
      </c>
      <c r="AB7" s="25">
        <v>98.54</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161.51</v>
      </c>
      <c r="AU7" s="25">
        <v>248.12</v>
      </c>
      <c r="AV7" s="25">
        <v>272.94</v>
      </c>
      <c r="AW7" s="25">
        <v>230.91</v>
      </c>
      <c r="AX7" s="25">
        <v>212.47</v>
      </c>
      <c r="AY7" s="25">
        <v>379.08</v>
      </c>
      <c r="AZ7" s="25">
        <v>367.55</v>
      </c>
      <c r="BA7" s="25">
        <v>378.56</v>
      </c>
      <c r="BB7" s="25">
        <v>364.46</v>
      </c>
      <c r="BC7" s="25">
        <v>338.89</v>
      </c>
      <c r="BD7" s="25">
        <v>243.36</v>
      </c>
      <c r="BE7" s="25">
        <v>701.24</v>
      </c>
      <c r="BF7" s="25">
        <v>689.65</v>
      </c>
      <c r="BG7" s="25">
        <v>675.41</v>
      </c>
      <c r="BH7" s="25">
        <v>667.76</v>
      </c>
      <c r="BI7" s="25">
        <v>703.28</v>
      </c>
      <c r="BJ7" s="25">
        <v>398.98</v>
      </c>
      <c r="BK7" s="25">
        <v>418.68</v>
      </c>
      <c r="BL7" s="25">
        <v>395.68</v>
      </c>
      <c r="BM7" s="25">
        <v>403.72</v>
      </c>
      <c r="BN7" s="25">
        <v>400.21</v>
      </c>
      <c r="BO7" s="25">
        <v>265.93</v>
      </c>
      <c r="BP7" s="25">
        <v>98.41</v>
      </c>
      <c r="BQ7" s="25">
        <v>87.77</v>
      </c>
      <c r="BR7" s="25">
        <v>88.93</v>
      </c>
      <c r="BS7" s="25">
        <v>85.03</v>
      </c>
      <c r="BT7" s="25">
        <v>82.97</v>
      </c>
      <c r="BU7" s="25">
        <v>98.64</v>
      </c>
      <c r="BV7" s="25">
        <v>94.78</v>
      </c>
      <c r="BW7" s="25">
        <v>97.59</v>
      </c>
      <c r="BX7" s="25">
        <v>92.17</v>
      </c>
      <c r="BY7" s="25">
        <v>92.83</v>
      </c>
      <c r="BZ7" s="25">
        <v>97.82</v>
      </c>
      <c r="CA7" s="25">
        <v>238.37</v>
      </c>
      <c r="CB7" s="25">
        <v>263.5</v>
      </c>
      <c r="CC7" s="25">
        <v>269.66000000000003</v>
      </c>
      <c r="CD7" s="25">
        <v>286.41000000000003</v>
      </c>
      <c r="CE7" s="25">
        <v>286.95999999999998</v>
      </c>
      <c r="CF7" s="25">
        <v>178.92</v>
      </c>
      <c r="CG7" s="25">
        <v>181.3</v>
      </c>
      <c r="CH7" s="25">
        <v>181.71</v>
      </c>
      <c r="CI7" s="25">
        <v>188.51</v>
      </c>
      <c r="CJ7" s="25">
        <v>189.43</v>
      </c>
      <c r="CK7" s="25">
        <v>177.56</v>
      </c>
      <c r="CL7" s="25">
        <v>59.64</v>
      </c>
      <c r="CM7" s="25">
        <v>63.12</v>
      </c>
      <c r="CN7" s="25">
        <v>61.92</v>
      </c>
      <c r="CO7" s="25">
        <v>60.38</v>
      </c>
      <c r="CP7" s="25">
        <v>61.01</v>
      </c>
      <c r="CQ7" s="25">
        <v>55.14</v>
      </c>
      <c r="CR7" s="25">
        <v>55.89</v>
      </c>
      <c r="CS7" s="25">
        <v>55.72</v>
      </c>
      <c r="CT7" s="25">
        <v>55.31</v>
      </c>
      <c r="CU7" s="25">
        <v>55.14</v>
      </c>
      <c r="CV7" s="25">
        <v>59.81</v>
      </c>
      <c r="CW7" s="25">
        <v>60.66</v>
      </c>
      <c r="CX7" s="25">
        <v>57.74</v>
      </c>
      <c r="CY7" s="25">
        <v>56.87</v>
      </c>
      <c r="CZ7" s="25">
        <v>56.84</v>
      </c>
      <c r="DA7" s="25">
        <v>57.48</v>
      </c>
      <c r="DB7" s="25">
        <v>81.39</v>
      </c>
      <c r="DC7" s="25">
        <v>81.27</v>
      </c>
      <c r="DD7" s="25">
        <v>81.260000000000005</v>
      </c>
      <c r="DE7" s="25">
        <v>80.36</v>
      </c>
      <c r="DF7" s="25">
        <v>80.13</v>
      </c>
      <c r="DG7" s="25">
        <v>89.42</v>
      </c>
      <c r="DH7" s="25">
        <v>42.41</v>
      </c>
      <c r="DI7" s="25">
        <v>43.81</v>
      </c>
      <c r="DJ7" s="25">
        <v>41.42</v>
      </c>
      <c r="DK7" s="25">
        <v>41.43</v>
      </c>
      <c r="DL7" s="25">
        <v>42.05</v>
      </c>
      <c r="DM7" s="25">
        <v>49.92</v>
      </c>
      <c r="DN7" s="25">
        <v>50.63</v>
      </c>
      <c r="DO7" s="25">
        <v>51.29</v>
      </c>
      <c r="DP7" s="25">
        <v>52.2</v>
      </c>
      <c r="DQ7" s="25">
        <v>52.7</v>
      </c>
      <c r="DR7" s="25">
        <v>52.02</v>
      </c>
      <c r="DS7" s="25">
        <v>27.41</v>
      </c>
      <c r="DT7" s="25">
        <v>29.04</v>
      </c>
      <c r="DU7" s="25">
        <v>32.840000000000003</v>
      </c>
      <c r="DV7" s="25">
        <v>26.49</v>
      </c>
      <c r="DW7" s="25">
        <v>29.11</v>
      </c>
      <c r="DX7" s="25">
        <v>16.88</v>
      </c>
      <c r="DY7" s="25">
        <v>18.28</v>
      </c>
      <c r="DZ7" s="25">
        <v>19.61</v>
      </c>
      <c r="EA7" s="25">
        <v>20.73</v>
      </c>
      <c r="EB7" s="25">
        <v>22.86</v>
      </c>
      <c r="EC7" s="25">
        <v>25.37</v>
      </c>
      <c r="ED7" s="25">
        <v>0</v>
      </c>
      <c r="EE7" s="25">
        <v>0</v>
      </c>
      <c r="EF7" s="25">
        <v>6.71</v>
      </c>
      <c r="EG7" s="25">
        <v>1.84</v>
      </c>
      <c r="EH7" s="25">
        <v>0.56999999999999995</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新井　寛子</cp:lastModifiedBy>
  <cp:lastPrinted>2025-02-05T01:45:05Z</cp:lastPrinted>
  <dcterms:created xsi:type="dcterms:W3CDTF">2025-01-24T06:43:24Z</dcterms:created>
  <dcterms:modified xsi:type="dcterms:W3CDTF">2025-02-05T23:36:06Z</dcterms:modified>
  <cp:category/>
</cp:coreProperties>
</file>