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file01\DATA\総務部\財政課\03.財政状況公表\04.財政状況資料集\09.H30決算\2回目\"/>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BE35" i="10"/>
  <c r="AM35" i="10"/>
  <c r="U35" i="10"/>
  <c r="C35" i="10"/>
  <c r="CO34" i="10"/>
  <c r="CO35" i="10" s="1"/>
  <c r="BW34" i="10"/>
  <c r="BW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<sst xmlns="http://schemas.openxmlformats.org/spreadsheetml/2006/main" count="1081" uniqueCount="602">
  <si>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</si>
  <si>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</si>
  <si>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</si>
  <si>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</si>
  <si>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</si>
  <si>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</si>
  <si>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</si>
  <si>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</si>
  <si>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</si>
  <si>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</si>
  <si>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</si>
  <si>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</si>
  <si>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</si>
  <si>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</si>
  <si>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</si>
  <si>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</si>
  <si>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</si>
  <si>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</si>
  <si>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</si>
  <si>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</si>
  <si>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</si>
  <si>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</si>
  <si>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</si>
  <si>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</si>
  <si>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</si>
  <si>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</si>
  <si>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</si>
  <si>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</si>
  <si>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</si>
  <si>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</si>
  <si>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</si>
  <si>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</si>
  <si>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</si>
  <si>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</si>
  <si>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</si>
  <si>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</si>
  <si>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</si>
  <si>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</si>
  <si>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</si>
  <si>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</si>
  <si>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</si>
  <si>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</si>
  <si>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</si>
  <si>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</si>
  <si>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</si>
  <si>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</si>
  <si>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</si>
  <si>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</si>
  <si>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</si>
  <si>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</si>
  <si>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</si>
  <si>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</si>
  <si>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</si>
  <si>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</si>
  <si>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</si>
  <si>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</si>
  <si>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</si>
  <si>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</si>
  <si>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</si>
  <si>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</si>
  <si>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</si>
  <si>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</si>
  <si>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</si>
  <si>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</si>
  <si>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</si>
  <si>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</si>
  <si>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</si>
  <si>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</si>
  <si>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</si>
  <si>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</si>
  <si>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</si>
  <si>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</si>
  <si>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</si>
  <si>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</si>
  <si>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</si>
  <si>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</si>
  <si>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</si>
  <si>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</si>
  <si>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</si>
  <si>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</si>
  <si>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</si>
  <si>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</si>
  <si>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</si>
  <si>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</si>
  <si>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Ⅴ－２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</si>
  <si>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</si>
  <si>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</si>
  <si>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</si>
  <si>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</si>
  <si>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</si>
  <si>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</si>
  <si>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</si>
  <si>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</si>
  <si>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</si>
  <si>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</si>
  <si>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</si>
  <si>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</si>
  <si>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遠軽町</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</si>
  <si>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</si>
  <si>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</si>
  <si>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</si>
  <si>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</si>
  <si>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</si>
  <si>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</si>
  <si>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</si>
  <si>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</si>
  <si>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</si>
  <si>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</si>
  <si>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</si>
  <si>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</si>
  <si>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</si>
  <si>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</si>
  <si>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</si>
  <si>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</si>
  <si>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</si>
  <si>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</si>
  <si>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</si>
  <si>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</si>
  <si>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</si>
  <si>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</si>
  <si>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</si>
  <si>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</si>
  <si>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</si>
  <si>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</si>
  <si>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</si>
  <si>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</si>
  <si>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</si>
  <si>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</si>
  <si>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</si>
  <si>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</si>
  <si>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</si>
  <si>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</si>
  <si>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</si>
  <si>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</si>
  <si>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</si>
  <si>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</si>
  <si>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</si>
  <si>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</si>
  <si>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</si>
  <si>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</si>
  <si>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</si>
  <si>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</si>
  <si>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</si>
  <si>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</si>
  <si>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</si>
  <si>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</si>
  <si>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</si>
  <si>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</si>
  <si>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</si>
  <si>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</si>
  <si>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</si>
  <si>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4"/>
  </si>
  <si>
    <t>うち日本人(％)</t>
    <phoneticPr fontId="5"/>
  </si>
  <si>
    <t>-2.0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</si>
  <si>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</si>
  <si>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</si>
  <si>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</si>
  <si>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</si>
  <si>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</si>
  <si>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</si>
  <si>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</si>
  <si>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</si>
  <si>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</si>
  <si>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</si>
  <si>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</si>
  <si>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</si>
  <si>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</si>
  <si>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</si>
  <si>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</si>
  <si>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</si>
  <si>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</si>
  <si>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</si>
  <si>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</si>
  <si>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</si>
  <si>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</si>
  <si>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</si>
  <si>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</si>
  <si>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</si>
  <si>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</si>
  <si>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</si>
  <si>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</si>
  <si>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</si>
  <si>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</si>
  <si>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</si>
  <si>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</si>
  <si>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</si>
  <si>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</si>
  <si>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</si>
  <si>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</si>
  <si>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</si>
  <si>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</si>
  <si>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</si>
  <si>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</si>
  <si>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</si>
  <si>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</si>
  <si>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</si>
  <si>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</si>
  <si>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</si>
  <si>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</si>
  <si>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</si>
  <si>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</si>
  <si>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</si>
  <si>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</si>
  <si>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</si>
  <si>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</si>
  <si>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</si>
  <si>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</si>
  <si>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</si>
  <si>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</si>
  <si>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</si>
  <si>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</si>
  <si>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</si>
  <si>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</si>
  <si>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北海道遠軽町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</si>
  <si>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</si>
  <si>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</si>
  <si>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</si>
  <si>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</si>
  <si>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</si>
  <si>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</si>
  <si>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</si>
  <si>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</si>
  <si>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</si>
  <si>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</si>
  <si>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</si>
  <si>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</si>
  <si>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</si>
  <si>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</si>
  <si>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</si>
  <si>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</si>
  <si>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</si>
  <si>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</si>
  <si>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</si>
  <si>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</si>
  <si>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</si>
  <si>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</si>
  <si>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</si>
  <si>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</si>
  <si>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</si>
  <si>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</si>
  <si>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</si>
  <si>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</si>
  <si>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</si>
  <si>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</si>
  <si>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</si>
  <si>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</si>
  <si>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</si>
  <si>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</si>
  <si>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</si>
  <si>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</si>
  <si>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</si>
  <si>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</si>
  <si>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</si>
  <si>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</si>
  <si>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</si>
  <si>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</si>
  <si>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</si>
  <si>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</si>
  <si>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</si>
  <si>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</si>
  <si>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</si>
  <si>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</si>
  <si>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</si>
  <si>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</si>
  <si>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</si>
  <si>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</si>
  <si>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</si>
  <si>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</si>
  <si>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</si>
  <si>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</si>
  <si>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</si>
  <si>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</si>
  <si>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</si>
  <si>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</si>
  <si>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</si>
  <si>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</si>
  <si>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</si>
  <si>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</si>
  <si>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</si>
  <si>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</si>
  <si>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</si>
  <si>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</si>
  <si>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</si>
  <si>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</si>
  <si>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</si>
  <si>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</si>
  <si>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</si>
  <si>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</si>
  <si>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</si>
  <si>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</si>
  <si>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</si>
  <si>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</si>
  <si>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</si>
  <si>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</si>
  <si>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</si>
  <si>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</si>
  <si>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</si>
  <si>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</si>
  <si>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</si>
  <si>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</si>
  <si>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</si>
  <si>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</si>
  <si>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</si>
  <si>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</si>
  <si>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</si>
  <si>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</si>
  <si>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</si>
  <si>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</si>
  <si>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</si>
  <si>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</si>
  <si>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</si>
  <si>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</si>
  <si>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</si>
  <si>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</si>
  <si>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</si>
  <si>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</si>
  <si>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</si>
  <si>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</si>
  <si>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</si>
  <si>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</si>
  <si>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</si>
  <si>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</si>
  <si>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</si>
  <si>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</si>
  <si>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</si>
  <si>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</si>
  <si>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</si>
  <si>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</si>
  <si>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</si>
  <si>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</si>
  <si>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</si>
  <si>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</si>
  <si>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</si>
  <si>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</si>
  <si>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</si>
  <si>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</si>
  <si>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</si>
  <si>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</si>
  <si>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</si>
  <si>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</si>
  <si>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</si>
  <si>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</si>
  <si>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</si>
  <si>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</si>
  <si>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</si>
  <si>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</si>
  <si>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</si>
  <si>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</si>
  <si>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</si>
  <si>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</si>
  <si>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</si>
  <si>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</si>
  <si>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</si>
  <si>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</si>
  <si>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</si>
  <si>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</si>
  <si>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</si>
  <si>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</si>
  <si>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</si>
  <si>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</si>
  <si>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</si>
  <si>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</si>
  <si>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北海道遠軽町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</si>
  <si>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</si>
  <si>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</si>
  <si>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</si>
  <si>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</si>
  <si>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</si>
  <si>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</si>
  <si>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</si>
  <si>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</si>
  <si>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</si>
  <si>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</si>
  <si>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</si>
  <si>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</si>
  <si>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</si>
  <si>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</si>
  <si>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</si>
  <si>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</si>
  <si>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</si>
  <si>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</si>
  <si>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</si>
  <si>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</si>
  <si>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</si>
  <si>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</si>
  <si>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</si>
  <si>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</si>
  <si>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</si>
  <si>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</si>
  <si>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</si>
  <si>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</si>
  <si>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</si>
  <si>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</si>
  <si>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</si>
  <si>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</si>
  <si>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</si>
  <si>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</si>
  <si>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</si>
  <si>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</si>
  <si>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</si>
  <si>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</si>
  <si>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下水道事業会計</t>
    <phoneticPr fontId="5"/>
  </si>
  <si>
    <t>法適用企業</t>
    <phoneticPr fontId="5"/>
  </si>
  <si>
    <t>個別排水処理事業特別会計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</si>
  <si>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</si>
  <si>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</si>
  <si>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</si>
  <si>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</si>
  <si>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</si>
  <si>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</si>
  <si>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</si>
  <si>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</si>
  <si>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</si>
  <si>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</si>
  <si>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</si>
  <si>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</si>
  <si>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</si>
  <si>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</si>
  <si>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</si>
  <si>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</si>
  <si>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</si>
  <si>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</si>
  <si>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</si>
  <si>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</si>
  <si>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</si>
  <si>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</si>
  <si>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</si>
  <si>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</si>
  <si>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</si>
  <si>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</si>
  <si>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</si>
  <si>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</si>
  <si>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</si>
  <si>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</si>
  <si>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</si>
  <si>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</si>
  <si>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</si>
  <si>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</si>
  <si>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</si>
  <si>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</si>
  <si>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</si>
  <si>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</si>
  <si>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</si>
  <si>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</si>
  <si>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</si>
  <si>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</si>
  <si>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</si>
  <si>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</si>
  <si>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</si>
  <si>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</si>
  <si>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</si>
  <si>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</si>
  <si>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</si>
  <si>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</si>
  <si>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</si>
  <si>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</si>
  <si>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</si>
  <si>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</si>
  <si>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</si>
  <si>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</si>
  <si>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</si>
  <si>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</si>
  <si>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</si>
  <si>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</si>
  <si>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個別排水処理事業特別会計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</si>
  <si>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</si>
  <si>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</si>
  <si>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</si>
  <si>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</si>
  <si>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</si>
  <si>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</si>
  <si>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</si>
  <si>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</si>
  <si>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</si>
  <si>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</si>
  <si>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</si>
  <si>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</si>
  <si>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</si>
  <si>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</si>
  <si>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</si>
  <si>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</si>
  <si>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</si>
  <si>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</si>
  <si>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</si>
  <si>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</si>
  <si>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</si>
  <si>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</si>
  <si>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</si>
  <si>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</si>
  <si>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</si>
  <si>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</si>
  <si>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</si>
  <si>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</si>
  <si>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</si>
  <si>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</si>
  <si>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</si>
  <si>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</si>
  <si>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</si>
  <si>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</si>
  <si>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</si>
  <si>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</si>
  <si>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</si>
  <si>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</si>
  <si>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</si>
  <si>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</si>
  <si>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</si>
  <si>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</si>
  <si>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</si>
  <si>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</si>
  <si>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</si>
  <si>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</si>
  <si>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</si>
  <si>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</si>
  <si>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</si>
  <si>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</si>
  <si>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</si>
  <si>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</si>
  <si>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</si>
  <si>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</si>
  <si>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</si>
  <si>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</si>
  <si>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</si>
  <si>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</si>
  <si>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</si>
  <si>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</si>
  <si>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</si>
  <si>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</si>
  <si>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</si>
  <si>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</si>
  <si>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</si>
  <si>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</si>
  <si>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</si>
  <si>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</si>
  <si>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</si>
  <si>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</si>
  <si>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</si>
  <si>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</si>
  <si>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</si>
  <si>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</si>
  <si>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</si>
  <si>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</si>
  <si>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</si>
  <si>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</si>
  <si>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</si>
  <si>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</si>
  <si>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</si>
  <si>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</si>
  <si>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</si>
  <si>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</si>
  <si>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</si>
  <si>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</si>
  <si>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0.54</t>
  </si>
  <si>
    <t>▲ 1.19</t>
  </si>
  <si>
    <t>▲ 3.11</t>
  </si>
  <si>
    <t>一般会計</t>
  </si>
  <si>
    <t>下水道事業会計</t>
  </si>
  <si>
    <t>水道事業会計</t>
  </si>
  <si>
    <t>介護保険特別会計</t>
  </si>
  <si>
    <t>後期高齢者医療特別会計</t>
  </si>
  <si>
    <t>国民健康保険特別会計</t>
  </si>
  <si>
    <t>個別排水処理事業特別会計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</si>
  <si>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</si>
  <si>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</si>
  <si>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</si>
  <si>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</si>
  <si>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</si>
  <si>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</si>
  <si>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</si>
  <si>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</si>
  <si>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</si>
  <si>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遠軽地区広域組合</t>
    <rPh sb="0" eb="2">
      <t>エンガル</t>
    </rPh>
    <rPh sb="2" eb="4">
      <t>チク</t>
    </rPh>
    <rPh sb="4" eb="6">
      <t>コウイキ</t>
    </rPh>
    <rPh sb="6" eb="8">
      <t>クミアイ</t>
    </rPh>
    <phoneticPr fontId="2"/>
  </si>
  <si>
    <t>網走地方教育研修センター</t>
    <rPh sb="0" eb="2">
      <t>アバシリ</t>
    </rPh>
    <rPh sb="2" eb="4">
      <t>チホウ</t>
    </rPh>
    <rPh sb="4" eb="6">
      <t>キョウイク</t>
    </rPh>
    <rPh sb="6" eb="8">
      <t>ケンシュウ</t>
    </rPh>
    <phoneticPr fontId="2"/>
  </si>
  <si>
    <t>-</t>
    <phoneticPr fontId="2"/>
  </si>
  <si>
    <t>-</t>
    <phoneticPr fontId="2"/>
  </si>
  <si>
    <t>フォーレストパーク</t>
    <phoneticPr fontId="2"/>
  </si>
  <si>
    <t>生田原振興公社</t>
    <rPh sb="0" eb="3">
      <t>イクタハラ</t>
    </rPh>
    <rPh sb="3" eb="5">
      <t>シンコウ</t>
    </rPh>
    <rPh sb="5" eb="7">
      <t>コウシャ</t>
    </rPh>
    <phoneticPr fontId="2"/>
  </si>
  <si>
    <t>-</t>
    <phoneticPr fontId="2"/>
  </si>
  <si>
    <t>-</t>
    <phoneticPr fontId="2"/>
  </si>
  <si>
    <t>-</t>
    <phoneticPr fontId="2"/>
  </si>
  <si>
    <t>-</t>
    <phoneticPr fontId="2"/>
  </si>
  <si>
    <t>-</t>
    <phoneticPr fontId="2"/>
  </si>
  <si>
    <t>-</t>
    <phoneticPr fontId="2"/>
  </si>
  <si>
    <t>まちづくり振興基金</t>
    <phoneticPr fontId="2"/>
  </si>
  <si>
    <t>地域振興基金</t>
    <phoneticPr fontId="2"/>
  </si>
  <si>
    <t>名寄線代替輸送確保基金</t>
    <phoneticPr fontId="2"/>
  </si>
  <si>
    <t>町有林野事業資金基金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</si>
  <si>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</si>
  <si>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</si>
  <si>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</si>
  <si>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</si>
  <si>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</si>
  <si>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</si>
  <si>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</si>
  <si>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</si>
  <si>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</si>
  <si>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</si>
  <si>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</si>
  <si>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</si>
  <si>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t>
    <phoneticPr fontId="5"/>
  </si>
  <si>
    <t xml:space="preserve"> </t>
    <phoneticPr fontId="5"/>
  </si>
  <si>
    <t>　将来負担比率は、道の駅や芸術文化交流プラザの整備などの大型事業の実施により地方債現在高の増加が見込まれる。
　また、有形固定資産減価償却率については、施設の更新は実施しているが、老朽施設の割合が依然として高く、年数の経過による比率の増加から、今後も比率が上昇することが見込まれる。</t>
    <rPh sb="1" eb="3">
      <t>ショウライ</t>
    </rPh>
    <rPh sb="3" eb="5">
      <t>フタン</t>
    </rPh>
    <rPh sb="5" eb="7">
      <t>ヒリツ</t>
    </rPh>
    <rPh sb="9" eb="10">
      <t>ミチ</t>
    </rPh>
    <rPh sb="11" eb="12">
      <t>エキ</t>
    </rPh>
    <rPh sb="13" eb="15">
      <t>ゲイジュツ</t>
    </rPh>
    <rPh sb="15" eb="17">
      <t>ブンカ</t>
    </rPh>
    <rPh sb="17" eb="19">
      <t>コウリュウ</t>
    </rPh>
    <rPh sb="23" eb="25">
      <t>セイビ</t>
    </rPh>
    <rPh sb="28" eb="30">
      <t>オオガタ</t>
    </rPh>
    <rPh sb="30" eb="32">
      <t>ジギョウ</t>
    </rPh>
    <rPh sb="33" eb="35">
      <t>ジッシ</t>
    </rPh>
    <rPh sb="38" eb="41">
      <t>チホウサイ</t>
    </rPh>
    <rPh sb="41" eb="43">
      <t>ゲンザイ</t>
    </rPh>
    <rPh sb="43" eb="44">
      <t>ダカ</t>
    </rPh>
    <rPh sb="45" eb="47">
      <t>ゾウカ</t>
    </rPh>
    <rPh sb="48" eb="50">
      <t>ミコ</t>
    </rPh>
    <rPh sb="59" eb="61">
      <t>ユウケイ</t>
    </rPh>
    <rPh sb="61" eb="63">
      <t>コテイ</t>
    </rPh>
    <rPh sb="63" eb="65">
      <t>シサン</t>
    </rPh>
    <rPh sb="65" eb="67">
      <t>ゲンカ</t>
    </rPh>
    <rPh sb="67" eb="69">
      <t>ショウキャク</t>
    </rPh>
    <rPh sb="69" eb="70">
      <t>リツ</t>
    </rPh>
    <rPh sb="76" eb="78">
      <t>シセツ</t>
    </rPh>
    <rPh sb="79" eb="81">
      <t>コウシン</t>
    </rPh>
    <rPh sb="82" eb="84">
      <t>ジッシ</t>
    </rPh>
    <rPh sb="90" eb="92">
      <t>ロウキュウ</t>
    </rPh>
    <rPh sb="92" eb="94">
      <t>シセツ</t>
    </rPh>
    <rPh sb="95" eb="97">
      <t>ワリアイ</t>
    </rPh>
    <rPh sb="98" eb="100">
      <t>イゼン</t>
    </rPh>
    <rPh sb="103" eb="104">
      <t>タカ</t>
    </rPh>
    <rPh sb="106" eb="108">
      <t>ネンスウ</t>
    </rPh>
    <rPh sb="109" eb="111">
      <t>ケイカ</t>
    </rPh>
    <rPh sb="114" eb="116">
      <t>ヒリツ</t>
    </rPh>
    <rPh sb="117" eb="118">
      <t>ゾウ</t>
    </rPh>
    <rPh sb="118" eb="119">
      <t>カ</t>
    </rPh>
    <rPh sb="122" eb="124">
      <t>コンゴ</t>
    </rPh>
    <rPh sb="125" eb="127">
      <t>ヒリツ</t>
    </rPh>
    <rPh sb="128" eb="130">
      <t>ジョウショウ</t>
    </rPh>
    <rPh sb="135" eb="137">
      <t>ミコ</t>
    </rPh>
    <phoneticPr fontId="5"/>
  </si>
  <si>
    <t>　将来負担比率及び実質公債費比率については、類似団体と比較すると、実質公債費比率が高い水準にあり、大型事業の実施することによりさらに上昇することが見込まれるため、引き続き、公債費の適正化に取り組み、適正な水準の維持に努める。</t>
    <rPh sb="1" eb="3">
      <t>ショウライ</t>
    </rPh>
    <rPh sb="3" eb="5">
      <t>フタン</t>
    </rPh>
    <rPh sb="5" eb="7">
      <t>ヒリツ</t>
    </rPh>
    <rPh sb="7" eb="8">
      <t>オヨ</t>
    </rPh>
    <rPh sb="9" eb="11">
      <t>ジッシツ</t>
    </rPh>
    <rPh sb="11" eb="14">
      <t>コウサイヒ</t>
    </rPh>
    <rPh sb="14" eb="16">
      <t>ヒリツ</t>
    </rPh>
    <rPh sb="22" eb="24">
      <t>ルイジ</t>
    </rPh>
    <rPh sb="24" eb="26">
      <t>ダンタイ</t>
    </rPh>
    <rPh sb="27" eb="29">
      <t>ヒカク</t>
    </rPh>
    <rPh sb="33" eb="35">
      <t>ジッシツ</t>
    </rPh>
    <rPh sb="35" eb="38">
      <t>コウサイヒ</t>
    </rPh>
    <rPh sb="38" eb="40">
      <t>ヒリツ</t>
    </rPh>
    <rPh sb="41" eb="42">
      <t>タカ</t>
    </rPh>
    <rPh sb="43" eb="45">
      <t>スイジュン</t>
    </rPh>
    <rPh sb="49" eb="51">
      <t>オオガタ</t>
    </rPh>
    <rPh sb="51" eb="53">
      <t>ジギョウ</t>
    </rPh>
    <rPh sb="54" eb="56">
      <t>ジッシ</t>
    </rPh>
    <rPh sb="66" eb="68">
      <t>ジョウショウ</t>
    </rPh>
    <rPh sb="73" eb="75">
      <t>ミコ</t>
    </rPh>
    <rPh sb="81" eb="82">
      <t>ヒ</t>
    </rPh>
    <rPh sb="83" eb="84">
      <t>ツヅ</t>
    </rPh>
    <rPh sb="86" eb="89">
      <t>コウサイヒ</t>
    </rPh>
    <rPh sb="90" eb="93">
      <t>テキセイカ</t>
    </rPh>
    <rPh sb="94" eb="95">
      <t>ト</t>
    </rPh>
    <rPh sb="96" eb="97">
      <t>ク</t>
    </rPh>
    <rPh sb="99" eb="101">
      <t>テキセイ</t>
    </rPh>
    <rPh sb="102" eb="104">
      <t>スイジュン</t>
    </rPh>
    <rPh sb="105" eb="107">
      <t>イジ</t>
    </rPh>
    <rPh sb="108" eb="109">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</si>
</sst>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49919</c:v>
                </c:pt>
                <c:pt idx="2">
                  <c:v>47738</c:v>
                </c:pt>
                <c:pt idx="3">
                  <c:v>52191</c:v>
                </c:pt>
                <c:pt idx="4">
                  <c:v>47387</c:v>
                </c:pt>
              </c:numCache>
            </c:numRef>
          </c:val>
          <c:smooth val="0"/>
          <c:extLst>
            <c:ext xmlns:c16="http://schemas.microsoft.com/office/drawing/2014/chart" uri="{C3380CC4-5D6E-409C-BE32-E72D297353CC}">
              <c16:uniqueId val="{00000000-B851-47E0-8C2F-48DFAE97BFE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100795</c:v>
                </c:pt>
                <c:pt idx="1">
                  <c:v>140331</c:v>
                </c:pt>
                <c:pt idx="2">
                  <c:v>175815</c:v>
                </c:pt>
                <c:pt idx="3">
                  <c:v>194904</c:v>
                </c:pt>
                <c:pt idx="4">
                  <c:v>138695</c:v>
                </c:pt>
              </c:numCache>
            </c:numRef>
          </c:val>
          <c:smooth val="0"/>
          <c:extLst>
            <c:ext xmlns:c16="http://schemas.microsoft.com/office/drawing/2014/chart" uri="{C3380CC4-5D6E-409C-BE32-E72D297353CC}">
              <c16:uniqueId val="{00000001-B851-47E0-8C2F-48DFAE97BFE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3.09</c:v>
                </c:pt>
                <c:pt idx="1">
                  <c:v>4.18</c:v>
                </c:pt>
                <c:pt idx="2">
                  <c:v>4.74</c:v>
                </c:pt>
                <c:pt idx="3">
                  <c:v>6.99</c:v>
                </c:pt>
                <c:pt idx="4">
                  <c:v>8.31</c:v>
                </c:pt>
              </c:numCache>
            </c:numRef>
          </c:val>
          <c:extLst>
            <c:ext xmlns:c16="http://schemas.microsoft.com/office/drawing/2014/chart" uri="{C3380CC4-5D6E-409C-BE32-E72D297353CC}">
              <c16:uniqueId val="{00000000-15A4-4981-8497-E8BA34F790E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23.84</c:v>
                </c:pt>
                <c:pt idx="1">
                  <c:v>27.41</c:v>
                </c:pt>
                <c:pt idx="2">
                  <c:v>29.16</c:v>
                </c:pt>
                <c:pt idx="3">
                  <c:v>30.22</c:v>
                </c:pt>
                <c:pt idx="4">
                  <c:v>30.9</c:v>
                </c:pt>
              </c:numCache>
            </c:numRef>
          </c:val>
          <c:extLst>
            <c:ext xmlns:c16="http://schemas.microsoft.com/office/drawing/2014/chart" uri="{C3380CC4-5D6E-409C-BE32-E72D297353CC}">
              <c16:uniqueId val="{00000001-15A4-4981-8497-E8BA34F790E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-0.54</c:v>
                </c:pt>
                <c:pt idx="1">
                  <c:v>3.37</c:v>
                </c:pt>
                <c:pt idx="2">
                  <c:v>-1.19</c:v>
                </c:pt>
                <c:pt idx="3">
                  <c:v>0.01</c:v>
                </c:pt>
                <c:pt idx="4">
                  <c:v>-3.11</c:v>
                </c:pt>
              </c:numCache>
            </c:numRef>
          </c:val>
          <c:smooth val="0"/>
          <c:extLst>
            <c:ext xmlns:c16="http://schemas.microsoft.com/office/drawing/2014/chart" uri="{C3380CC4-5D6E-409C-BE32-E72D297353CC}">
              <c16:uniqueId val="{00000002-15A4-4981-8497-E8BA34F790E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C120-46D9-912C-21EBFFC5510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120-46D9-912C-21EBFFC5510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120-46D9-912C-21EBFFC55100}"/>
            </c:ext>
          </c:extLst>
        </c:ser>
        <c:ser>
          <c:idx val="3"/>
          <c:order val="3"/>
          <c:tx>
            <c:strRef>
              <c:f>データシート!$A$30</c:f>
              <c:strCache>
                <c:ptCount val="1"/>
                <c:pt idx="0">
                  <c:v>個別排水処理事業特別会計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C120-46D9-912C-21EBFFC55100}"/>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0.79</c:v>
                </c:pt>
                <c:pt idx="2">
                  <c:v>#N/A</c:v>
                </c:pt>
                <c:pt idx="3">
                  <c:v>0.59</c:v>
                </c:pt>
                <c:pt idx="4">
                  <c:v>#N/A</c:v>
                </c:pt>
                <c:pt idx="5">
                  <c:v>0.32</c:v>
                </c:pt>
                <c:pt idx="6">
                  <c:v>#N/A</c:v>
                </c:pt>
                <c:pt idx="7">
                  <c:v>0.15</c:v>
                </c:pt>
                <c:pt idx="8">
                  <c:v>#N/A</c:v>
                </c:pt>
                <c:pt idx="9">
                  <c:v>0.01</c:v>
                </c:pt>
              </c:numCache>
            </c:numRef>
          </c:val>
          <c:extLst>
            <c:ext xmlns:c16="http://schemas.microsoft.com/office/drawing/2014/chart" uri="{C3380CC4-5D6E-409C-BE32-E72D297353CC}">
              <c16:uniqueId val="{00000004-C120-46D9-912C-21EBFFC55100}"/>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c:v>
                </c:pt>
                <c:pt idx="8">
                  <c:v>#N/A</c:v>
                </c:pt>
                <c:pt idx="9">
                  <c:v>0.02</c:v>
                </c:pt>
              </c:numCache>
            </c:numRef>
          </c:val>
          <c:extLst>
            <c:ext xmlns:c16="http://schemas.microsoft.com/office/drawing/2014/chart" uri="{C3380CC4-5D6E-409C-BE32-E72D297353CC}">
              <c16:uniqueId val="{00000005-C120-46D9-912C-21EBFFC55100}"/>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0.34</c:v>
                </c:pt>
                <c:pt idx="2">
                  <c:v>#N/A</c:v>
                </c:pt>
                <c:pt idx="3">
                  <c:v>0.3</c:v>
                </c:pt>
                <c:pt idx="4">
                  <c:v>#N/A</c:v>
                </c:pt>
                <c:pt idx="5">
                  <c:v>0.53</c:v>
                </c:pt>
                <c:pt idx="6">
                  <c:v>#N/A</c:v>
                </c:pt>
                <c:pt idx="7">
                  <c:v>0.79</c:v>
                </c:pt>
                <c:pt idx="8">
                  <c:v>#N/A</c:v>
                </c:pt>
                <c:pt idx="9">
                  <c:v>1.05</c:v>
                </c:pt>
              </c:numCache>
            </c:numRef>
          </c:val>
          <c:extLst>
            <c:ext xmlns:c16="http://schemas.microsoft.com/office/drawing/2014/chart" uri="{C3380CC4-5D6E-409C-BE32-E72D297353CC}">
              <c16:uniqueId val="{00000006-C120-46D9-912C-21EBFFC55100}"/>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2.12</c:v>
                </c:pt>
                <c:pt idx="2">
                  <c:v>#N/A</c:v>
                </c:pt>
                <c:pt idx="3">
                  <c:v>2.82</c:v>
                </c:pt>
                <c:pt idx="4">
                  <c:v>#N/A</c:v>
                </c:pt>
                <c:pt idx="5">
                  <c:v>3.45</c:v>
                </c:pt>
                <c:pt idx="6">
                  <c:v>#N/A</c:v>
                </c:pt>
                <c:pt idx="7">
                  <c:v>3.81</c:v>
                </c:pt>
                <c:pt idx="8">
                  <c:v>#N/A</c:v>
                </c:pt>
                <c:pt idx="9">
                  <c:v>4.55</c:v>
                </c:pt>
              </c:numCache>
            </c:numRef>
          </c:val>
          <c:extLst>
            <c:ext xmlns:c16="http://schemas.microsoft.com/office/drawing/2014/chart" uri="{C3380CC4-5D6E-409C-BE32-E72D297353CC}">
              <c16:uniqueId val="{00000007-C120-46D9-912C-21EBFFC55100}"/>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2.65</c:v>
                </c:pt>
                <c:pt idx="2">
                  <c:v>#N/A</c:v>
                </c:pt>
                <c:pt idx="3">
                  <c:v>3.38</c:v>
                </c:pt>
                <c:pt idx="4">
                  <c:v>#N/A</c:v>
                </c:pt>
                <c:pt idx="5">
                  <c:v>4.6100000000000003</c:v>
                </c:pt>
                <c:pt idx="6">
                  <c:v>#N/A</c:v>
                </c:pt>
                <c:pt idx="7">
                  <c:v>5.0999999999999996</c:v>
                </c:pt>
                <c:pt idx="8">
                  <c:v>#N/A</c:v>
                </c:pt>
                <c:pt idx="9">
                  <c:v>5.73</c:v>
                </c:pt>
              </c:numCache>
            </c:numRef>
          </c:val>
          <c:extLst>
            <c:ext xmlns:c16="http://schemas.microsoft.com/office/drawing/2014/chart" uri="{C3380CC4-5D6E-409C-BE32-E72D297353CC}">
              <c16:uniqueId val="{00000008-C120-46D9-912C-21EBFFC5510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3.08</c:v>
                </c:pt>
                <c:pt idx="2">
                  <c:v>#N/A</c:v>
                </c:pt>
                <c:pt idx="3">
                  <c:v>4.18</c:v>
                </c:pt>
                <c:pt idx="4">
                  <c:v>#N/A</c:v>
                </c:pt>
                <c:pt idx="5">
                  <c:v>4.74</c:v>
                </c:pt>
                <c:pt idx="6">
                  <c:v>#N/A</c:v>
                </c:pt>
                <c:pt idx="7">
                  <c:v>6.98</c:v>
                </c:pt>
                <c:pt idx="8">
                  <c:v>#N/A</c:v>
                </c:pt>
                <c:pt idx="9">
                  <c:v>8.31</c:v>
                </c:pt>
              </c:numCache>
            </c:numRef>
          </c:val>
          <c:extLst>
            <c:ext xmlns:c16="http://schemas.microsoft.com/office/drawing/2014/chart" uri="{C3380CC4-5D6E-409C-BE32-E72D297353CC}">
              <c16:uniqueId val="{00000009-C120-46D9-912C-21EBFFC5510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2113</c:v>
                </c:pt>
                <c:pt idx="5">
                  <c:v>2061</c:v>
                </c:pt>
                <c:pt idx="8">
                  <c:v>2011</c:v>
                </c:pt>
                <c:pt idx="11">
                  <c:v>1941</c:v>
                </c:pt>
                <c:pt idx="14">
                  <c:v>1909</c:v>
                </c:pt>
              </c:numCache>
            </c:numRef>
          </c:val>
          <c:extLst>
            <c:ext xmlns:c16="http://schemas.microsoft.com/office/drawing/2014/chart" uri="{C3380CC4-5D6E-409C-BE32-E72D297353CC}">
              <c16:uniqueId val="{00000000-BECE-49E2-A15D-889246867A0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ECE-49E2-A15D-889246867A0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72</c:v>
                </c:pt>
                <c:pt idx="3">
                  <c:v>32</c:v>
                </c:pt>
                <c:pt idx="6">
                  <c:v>30</c:v>
                </c:pt>
                <c:pt idx="9">
                  <c:v>28</c:v>
                </c:pt>
                <c:pt idx="12">
                  <c:v>25</c:v>
                </c:pt>
              </c:numCache>
            </c:numRef>
          </c:val>
          <c:extLst>
            <c:ext xmlns:c16="http://schemas.microsoft.com/office/drawing/2014/chart" uri="{C3380CC4-5D6E-409C-BE32-E72D297353CC}">
              <c16:uniqueId val="{00000002-BECE-49E2-A15D-889246867A0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43</c:v>
                </c:pt>
                <c:pt idx="3">
                  <c:v>48</c:v>
                </c:pt>
                <c:pt idx="6">
                  <c:v>42</c:v>
                </c:pt>
                <c:pt idx="9">
                  <c:v>42</c:v>
                </c:pt>
                <c:pt idx="12">
                  <c:v>49</c:v>
                </c:pt>
              </c:numCache>
            </c:numRef>
          </c:val>
          <c:extLst>
            <c:ext xmlns:c16="http://schemas.microsoft.com/office/drawing/2014/chart" uri="{C3380CC4-5D6E-409C-BE32-E72D297353CC}">
              <c16:uniqueId val="{00000003-BECE-49E2-A15D-889246867A0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515</c:v>
                </c:pt>
                <c:pt idx="3">
                  <c:v>490</c:v>
                </c:pt>
                <c:pt idx="6">
                  <c:v>449</c:v>
                </c:pt>
                <c:pt idx="9">
                  <c:v>450</c:v>
                </c:pt>
                <c:pt idx="12">
                  <c:v>422</c:v>
                </c:pt>
              </c:numCache>
            </c:numRef>
          </c:val>
          <c:extLst>
            <c:ext xmlns:c16="http://schemas.microsoft.com/office/drawing/2014/chart" uri="{C3380CC4-5D6E-409C-BE32-E72D297353CC}">
              <c16:uniqueId val="{00000004-BECE-49E2-A15D-889246867A0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ECE-49E2-A15D-889246867A0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ECE-49E2-A15D-889246867A0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2285</c:v>
                </c:pt>
                <c:pt idx="3">
                  <c:v>2245</c:v>
                </c:pt>
                <c:pt idx="6">
                  <c:v>2209</c:v>
                </c:pt>
                <c:pt idx="9">
                  <c:v>2122</c:v>
                </c:pt>
                <c:pt idx="12">
                  <c:v>2119</c:v>
                </c:pt>
              </c:numCache>
            </c:numRef>
          </c:val>
          <c:extLst>
            <c:ext xmlns:c16="http://schemas.microsoft.com/office/drawing/2014/chart" uri="{C3380CC4-5D6E-409C-BE32-E72D297353CC}">
              <c16:uniqueId val="{00000007-BECE-49E2-A15D-889246867A0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802</c:v>
                </c:pt>
                <c:pt idx="2">
                  <c:v>#N/A</c:v>
                </c:pt>
                <c:pt idx="3">
                  <c:v>#N/A</c:v>
                </c:pt>
                <c:pt idx="4">
                  <c:v>754</c:v>
                </c:pt>
                <c:pt idx="5">
                  <c:v>#N/A</c:v>
                </c:pt>
                <c:pt idx="6">
                  <c:v>#N/A</c:v>
                </c:pt>
                <c:pt idx="7">
                  <c:v>719</c:v>
                </c:pt>
                <c:pt idx="8">
                  <c:v>#N/A</c:v>
                </c:pt>
                <c:pt idx="9">
                  <c:v>#N/A</c:v>
                </c:pt>
                <c:pt idx="10">
                  <c:v>701</c:v>
                </c:pt>
                <c:pt idx="11">
                  <c:v>#N/A</c:v>
                </c:pt>
                <c:pt idx="12">
                  <c:v>#N/A</c:v>
                </c:pt>
                <c:pt idx="13">
                  <c:v>706</c:v>
                </c:pt>
                <c:pt idx="14">
                  <c:v>#N/A</c:v>
                </c:pt>
              </c:numCache>
            </c:numRef>
          </c:val>
          <c:smooth val="0"/>
          <c:extLst>
            <c:ext xmlns:c16="http://schemas.microsoft.com/office/drawing/2014/chart" uri="{C3380CC4-5D6E-409C-BE32-E72D297353CC}">
              <c16:uniqueId val="{00000008-BECE-49E2-A15D-889246867A0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16641</c:v>
                </c:pt>
                <c:pt idx="5">
                  <c:v>16969</c:v>
                </c:pt>
                <c:pt idx="8">
                  <c:v>17635</c:v>
                </c:pt>
                <c:pt idx="11">
                  <c:v>18314</c:v>
                </c:pt>
                <c:pt idx="14">
                  <c:v>18412</c:v>
                </c:pt>
              </c:numCache>
            </c:numRef>
          </c:val>
          <c:extLst>
            <c:ext xmlns:c16="http://schemas.microsoft.com/office/drawing/2014/chart" uri="{C3380CC4-5D6E-409C-BE32-E72D297353CC}">
              <c16:uniqueId val="{00000000-8100-4737-8B85-C8FF92429BF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1888</c:v>
                </c:pt>
                <c:pt idx="5">
                  <c:v>1975</c:v>
                </c:pt>
                <c:pt idx="8">
                  <c:v>2091</c:v>
                </c:pt>
                <c:pt idx="11">
                  <c:v>2577</c:v>
                </c:pt>
                <c:pt idx="14">
                  <c:v>2750</c:v>
                </c:pt>
              </c:numCache>
            </c:numRef>
          </c:val>
          <c:extLst>
            <c:ext xmlns:c16="http://schemas.microsoft.com/office/drawing/2014/chart" uri="{C3380CC4-5D6E-409C-BE32-E72D297353CC}">
              <c16:uniqueId val="{00000001-8100-4737-8B85-C8FF92429BF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7032</c:v>
                </c:pt>
                <c:pt idx="5">
                  <c:v>7728</c:v>
                </c:pt>
                <c:pt idx="8">
                  <c:v>7811</c:v>
                </c:pt>
                <c:pt idx="11">
                  <c:v>7801</c:v>
                </c:pt>
                <c:pt idx="14">
                  <c:v>7626</c:v>
                </c:pt>
              </c:numCache>
            </c:numRef>
          </c:val>
          <c:extLst>
            <c:ext xmlns:c16="http://schemas.microsoft.com/office/drawing/2014/chart" uri="{C3380CC4-5D6E-409C-BE32-E72D297353CC}">
              <c16:uniqueId val="{00000002-8100-4737-8B85-C8FF92429BF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100-4737-8B85-C8FF92429BF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100-4737-8B85-C8FF92429BF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100-4737-8B85-C8FF92429BF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2681</c:v>
                </c:pt>
                <c:pt idx="3">
                  <c:v>2478</c:v>
                </c:pt>
                <c:pt idx="6">
                  <c:v>2432</c:v>
                </c:pt>
                <c:pt idx="9">
                  <c:v>2379</c:v>
                </c:pt>
                <c:pt idx="12">
                  <c:v>2534</c:v>
                </c:pt>
              </c:numCache>
            </c:numRef>
          </c:val>
          <c:extLst>
            <c:ext xmlns:c16="http://schemas.microsoft.com/office/drawing/2014/chart" uri="{C3380CC4-5D6E-409C-BE32-E72D297353CC}">
              <c16:uniqueId val="{00000006-8100-4737-8B85-C8FF92429BF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251</c:v>
                </c:pt>
                <c:pt idx="3">
                  <c:v>205</c:v>
                </c:pt>
                <c:pt idx="6">
                  <c:v>159</c:v>
                </c:pt>
                <c:pt idx="9">
                  <c:v>112</c:v>
                </c:pt>
                <c:pt idx="12">
                  <c:v>65</c:v>
                </c:pt>
              </c:numCache>
            </c:numRef>
          </c:val>
          <c:extLst>
            <c:ext xmlns:c16="http://schemas.microsoft.com/office/drawing/2014/chart" uri="{C3380CC4-5D6E-409C-BE32-E72D297353CC}">
              <c16:uniqueId val="{00000007-8100-4737-8B85-C8FF92429BF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4722</c:v>
                </c:pt>
                <c:pt idx="3">
                  <c:v>4689</c:v>
                </c:pt>
                <c:pt idx="6">
                  <c:v>4857</c:v>
                </c:pt>
                <c:pt idx="9">
                  <c:v>4867</c:v>
                </c:pt>
                <c:pt idx="12">
                  <c:v>4660</c:v>
                </c:pt>
              </c:numCache>
            </c:numRef>
          </c:val>
          <c:extLst>
            <c:ext xmlns:c16="http://schemas.microsoft.com/office/drawing/2014/chart" uri="{C3380CC4-5D6E-409C-BE32-E72D297353CC}">
              <c16:uniqueId val="{00000008-8100-4737-8B85-C8FF92429BF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213</c:v>
                </c:pt>
                <c:pt idx="3">
                  <c:v>184</c:v>
                </c:pt>
                <c:pt idx="6">
                  <c:v>157</c:v>
                </c:pt>
                <c:pt idx="9">
                  <c:v>132</c:v>
                </c:pt>
                <c:pt idx="12">
                  <c:v>108</c:v>
                </c:pt>
              </c:numCache>
            </c:numRef>
          </c:val>
          <c:extLst>
            <c:ext xmlns:c16="http://schemas.microsoft.com/office/drawing/2014/chart" uri="{C3380CC4-5D6E-409C-BE32-E72D297353CC}">
              <c16:uniqueId val="{00000009-8100-4737-8B85-C8FF92429BF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19450</c:v>
                </c:pt>
                <c:pt idx="3">
                  <c:v>19811</c:v>
                </c:pt>
                <c:pt idx="6">
                  <c:v>20692</c:v>
                </c:pt>
                <c:pt idx="9">
                  <c:v>21936</c:v>
                </c:pt>
                <c:pt idx="12">
                  <c:v>22299</c:v>
                </c:pt>
              </c:numCache>
            </c:numRef>
          </c:val>
          <c:extLst>
            <c:ext xmlns:c16="http://schemas.microsoft.com/office/drawing/2014/chart" uri="{C3380CC4-5D6E-409C-BE32-E72D297353CC}">
              <c16:uniqueId val="{0000000A-8100-4737-8B85-C8FF92429BF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1756</c:v>
                </c:pt>
                <c:pt idx="2">
                  <c:v>#N/A</c:v>
                </c:pt>
                <c:pt idx="3">
                  <c:v>#N/A</c:v>
                </c:pt>
                <c:pt idx="4">
                  <c:v>695</c:v>
                </c:pt>
                <c:pt idx="5">
                  <c:v>#N/A</c:v>
                </c:pt>
                <c:pt idx="6">
                  <c:v>#N/A</c:v>
                </c:pt>
                <c:pt idx="7">
                  <c:v>759</c:v>
                </c:pt>
                <c:pt idx="8">
                  <c:v>#N/A</c:v>
                </c:pt>
                <c:pt idx="9">
                  <c:v>#N/A</c:v>
                </c:pt>
                <c:pt idx="10">
                  <c:v>733</c:v>
                </c:pt>
                <c:pt idx="11">
                  <c:v>#N/A</c:v>
                </c:pt>
                <c:pt idx="12">
                  <c:v>#N/A</c:v>
                </c:pt>
                <c:pt idx="13">
                  <c:v>878</c:v>
                </c:pt>
                <c:pt idx="14">
                  <c:v>#N/A</c:v>
                </c:pt>
              </c:numCache>
            </c:numRef>
          </c:val>
          <c:smooth val="0"/>
          <c:extLst>
            <c:ext xmlns:c16="http://schemas.microsoft.com/office/drawing/2014/chart" uri="{C3380CC4-5D6E-409C-BE32-E72D297353CC}">
              <c16:uniqueId val="{0000000B-8100-4737-8B85-C8FF92429BF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2819</c:v>
                </c:pt>
                <c:pt idx="1">
                  <c:v>2849</c:v>
                </c:pt>
                <c:pt idx="2">
                  <c:v>2803</c:v>
                </c:pt>
              </c:numCache>
            </c:numRef>
          </c:val>
          <c:extLst>
            <c:ext xmlns:c16="http://schemas.microsoft.com/office/drawing/2014/chart" uri="{C3380CC4-5D6E-409C-BE32-E72D297353CC}">
              <c16:uniqueId val="{00000000-1D87-4EB8-AB7C-9238230007B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2001</c:v>
                </c:pt>
                <c:pt idx="1">
                  <c:v>2002</c:v>
                </c:pt>
                <c:pt idx="2">
                  <c:v>1902</c:v>
                </c:pt>
              </c:numCache>
            </c:numRef>
          </c:val>
          <c:extLst>
            <c:ext xmlns:c16="http://schemas.microsoft.com/office/drawing/2014/chart" uri="{C3380CC4-5D6E-409C-BE32-E72D297353CC}">
              <c16:uniqueId val="{00000001-1D87-4EB8-AB7C-9238230007B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4808</c:v>
                </c:pt>
                <c:pt idx="1">
                  <c:v>4820</c:v>
                </c:pt>
                <c:pt idx="2">
                  <c:v>4774</c:v>
                </c:pt>
              </c:numCache>
            </c:numRef>
          </c:val>
          <c:extLst>
            <c:ext xmlns:c16="http://schemas.microsoft.com/office/drawing/2014/chart" uri="{C3380CC4-5D6E-409C-BE32-E72D297353CC}">
              <c16:uniqueId val="{00000002-1D87-4EB8-AB7C-9238230007B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{8F66816A-35AF-4460-9639-360C835C471A}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BF10-4DBC-A548-D174CC30584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{811DE0A2-44F3-4EB5-9B45-25F7842B6798}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F10-4DBC-A548-D174CC30584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{30AFA2CB-D15D-47D8-953A-96E3CA76C70F}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F10-4DBC-A548-D174CC30584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{1F9CCF41-D517-40D2-8C04-0A28D0743D1D}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F10-4DBC-A548-D174CC30584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{9DC50D02-4548-4646-BE5C-4FC7C99E9626}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F10-4DBC-A548-D174CC30584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{D1B7EBE7-4271-4106-B3F2-80CCC7A50CE7}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BF10-4DBC-A548-D174CC30584A}"/>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{D3882133-25A3-4326-8895-359427560D34}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BF10-4DBC-A548-D174CC30584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{477F7D38-F0BC-469F-A2EA-787382A54025}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BF10-4DBC-A548-D174CC30584A}"/>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{07BFCD44-691D-469A-98CA-CAED06877E0E}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BF10-4DBC-A548-D174CC30584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64.7</c:v>
                </c:pt>
                <c:pt idx="32">
                  <c:v>67.599999999999994</c:v>
                </c:pt>
              </c:numCache>
            </c:numRef>
          </c:xVal>
          <c:yVal>
            <c:numRef>
              <c:f>公会計指標分析・財政指標組合せ分析表!$BP$51:$DC$51</c:f>
              <c:numCache>
                <c:formatCode>#,##0.0;"▲ "#,##0.0</c:formatCode>
                <c:ptCount val="40"/>
                <c:pt idx="16">
                  <c:v>9.6</c:v>
                </c:pt>
                <c:pt idx="32">
                  <c:v>11.9</c:v>
                </c:pt>
              </c:numCache>
            </c:numRef>
          </c:yVal>
          <c:smooth val="0"/>
          <c:extLst>
            <c:ext xmlns:c16="http://schemas.microsoft.com/office/drawing/2014/chart" uri="{C3380CC4-5D6E-409C-BE32-E72D297353CC}">
              <c16:uniqueId val="{00000009-BF10-4DBC-A548-D174CC30584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{05E43EDF-3C45-4CF7-A477-1A0EA2DC43D9}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BF10-4DBC-A548-D174CC30584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{BD36822D-8F3C-4CF6-89ED-9F9C633124EA}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F10-4DBC-A548-D174CC30584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{76A9325C-F8CB-4123-A377-90ED767ED51C}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F10-4DBC-A548-D174CC30584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{441A3689-5DAE-4F35-91B4-BE11744D8DF6}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F10-4DBC-A548-D174CC30584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{EB11AFB9-683A-4E7B-8D8C-B9656938F36E}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F10-4DBC-A548-D174CC30584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{D7A1D26B-05E8-478B-A682-406173BC35E4}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BF10-4DBC-A548-D174CC30584A}"/>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{DFC12BE2-9F98-4292-96F6-ECF4AA6C91A5}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BF10-4DBC-A548-D174CC30584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{E7B4DD39-D2C3-43EF-900C-B92DE733B8A9}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BF10-4DBC-A548-D174CC30584A}"/>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{613A50BC-17B2-4925-93E6-3CE3F5A7025A}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BF10-4DBC-A548-D174CC30584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56.1</c:v>
                </c:pt>
                <c:pt idx="32">
                  <c:v>59.1</c:v>
                </c:pt>
              </c:numCache>
            </c:numRef>
          </c:xVal>
          <c:yVal>
            <c:numRef>
              <c:f>公会計指標分析・財政指標組合せ分析表!$BP$55:$DC$55</c:f>
              <c:numCache>
                <c:formatCode>#,##0.0;"▲ "#,##0.0</c:formatCode>
                <c:ptCount val="40"/>
                <c:pt idx="16">
                  <c:v>21</c:v>
                </c:pt>
                <c:pt idx="32">
                  <c:v>18.3</c:v>
                </c:pt>
              </c:numCache>
            </c:numRef>
          </c:yVal>
          <c:smooth val="0"/>
          <c:extLst>
            <c:ext xmlns:c16="http://schemas.microsoft.com/office/drawing/2014/chart" uri="{C3380CC4-5D6E-409C-BE32-E72D297353CC}">
              <c16:uniqueId val="{00000013-BF10-4DBC-A548-D174CC30584A}"/>
            </c:ext>
          </c:extLst>
        </c:ser>
        <c:dLbls>
          <c:showLegendKey val="0"/>
          <c:showVal val="1"/>
          <c:showCatName val="0"/>
          <c:showSerName val="0"/>
          <c:showPercent val="0"/>
          <c:showBubbleSize val="0"/>
        </c:dLbls>
        <c:axId val="46179840"/>
        <c:axId val="46181760"/>
      </c:scatterChart>
      <c:valAx>
        <c:axId val="46179840"/>
        <c:scaling>
          <c:orientation val="minMax"/>
          <c:max val="69"/>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3"/>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{0208B78B-FEA7-44C5-8DD8-F7AE7CC44893}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1CDD-417B-93AF-589B05B2A25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{74C1E04D-FD17-4114-BD05-D06CC0E90CB6}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CDD-417B-93AF-589B05B2A25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{DAA73A53-B2C5-40DA-9F24-C4FDEA324194}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CDD-417B-93AF-589B05B2A25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{B951E82D-7414-4B8C-B058-E68810BC6B89}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CDD-417B-93AF-589B05B2A25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{6313B077-EBE6-4826-BAA7-AF2C0BE49D6B}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CDD-417B-93AF-589B05B2A256}"/>
                </c:ext>
              </c:extLst>
            </c:dLbl>
            <c:dLbl>
              <c:idx val="8"/>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{5F637FE5-99C6-4BDC-B8E8-765CD34FD2BC}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1CDD-417B-93AF-589B05B2A256}"/>
                </c:ext>
              </c:extLst>
            </c:dLbl>
            <c:dLbl>
              <c:idx val="16"/>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{E11F045E-4D31-4845-8696-AFCA2D7CABBA}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1CDD-417B-93AF-589B05B2A256}"/>
                </c:ext>
              </c:extLst>
            </c:dLbl>
            <c:dLbl>
              <c:idx val="24"/>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{B4FB67FA-2831-416C-B6C2-9989C92CD3FA}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1CDD-417B-93AF-589B05B2A256}"/>
                </c:ext>
              </c:extLst>
            </c:dLbl>
            <c:dLbl>
              <c:idx val="32"/>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{F00A896A-C342-4008-9048-6F8D6EEDE6E2}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1CDD-417B-93AF-589B05B2A25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10.7</c:v>
                </c:pt>
                <c:pt idx="8">
                  <c:v>9.9</c:v>
                </c:pt>
                <c:pt idx="16">
                  <c:v>9.4</c:v>
                </c:pt>
                <c:pt idx="24">
                  <c:v>9.1</c:v>
                </c:pt>
                <c:pt idx="32">
                  <c:v>9.1999999999999993</c:v>
                </c:pt>
              </c:numCache>
            </c:numRef>
          </c:xVal>
          <c:yVal>
            <c:numRef>
              <c:f>公会計指標分析・財政指標組合せ分析表!$BP$73:$DC$73</c:f>
              <c:numCache>
                <c:formatCode>#,##0.0;"▲ "#,##0.0</c:formatCode>
                <c:ptCount val="40"/>
                <c:pt idx="0">
                  <c:v>21.7</c:v>
                </c:pt>
                <c:pt idx="8">
                  <c:v>8.4</c:v>
                </c:pt>
                <c:pt idx="16">
                  <c:v>9.6</c:v>
                </c:pt>
                <c:pt idx="24">
                  <c:v>9.5</c:v>
                </c:pt>
                <c:pt idx="32">
                  <c:v>11.9</c:v>
                </c:pt>
              </c:numCache>
            </c:numRef>
          </c:yVal>
          <c:smooth val="0"/>
          <c:extLst>
            <c:ext xmlns:c16="http://schemas.microsoft.com/office/drawing/2014/chart" uri="{C3380CC4-5D6E-409C-BE32-E72D297353CC}">
              <c16:uniqueId val="{00000009-1CDD-417B-93AF-589B05B2A25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{C65D187A-9AA2-456C-B618-64C76DC413C0}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1CDD-417B-93AF-589B05B2A25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{418F52FE-A581-4093-AEC1-6A3F9CE683E9}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CDD-417B-93AF-589B05B2A25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{802FE599-CCFF-4CBA-8998-5A48063822D3}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CDD-417B-93AF-589B05B2A25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{EAFBAFC7-7F81-4C7C-9BD2-7C3C6111C8E7}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CDD-417B-93AF-589B05B2A25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{89A4C695-ABD4-4E6A-A004-4B71326C573E}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CDD-417B-93AF-589B05B2A256}"/>
                </c:ext>
              </c:extLst>
            </c:dLbl>
            <c:dLbl>
              <c:idx val="8"/>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{4E396495-E7F5-4CA9-9AEC-F258CC42BCAD}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1CDD-417B-93AF-589B05B2A256}"/>
                </c:ext>
              </c:extLst>
            </c:dLbl>
            <c:dLbl>
              <c:idx val="16"/>
              <c:layout>
                <c:manualLayout>
                  <c:x val="0"/>
                  <c:y val="-1.6066091881195173E-3"/>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{6A9A9387-4D1B-4678-9719-1A76D5BE06B9}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1CDD-417B-93AF-589B05B2A256}"/>
                </c:ext>
              </c:extLst>
            </c:dLbl>
            <c:dLbl>
              <c:idx val="24"/>
              <c:layout>
                <c:manualLayout>
                  <c:x val="0"/>
                  <c:y val="1.6066091881194774E-3"/>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{2A0124C2-C429-43E7-8189-4B91A1DE569F}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1CDD-417B-93AF-589B05B2A256}"/>
                </c:ext>
              </c:extLst>
            </c:dLbl>
            <c:dLbl>
              <c:idx val="32"/>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{FEBDEFE7-0AD3-46CE-8505-25EBAAB31AA4}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1CDD-417B-93AF-589B05B2A25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6.8</c:v>
                </c:pt>
                <c:pt idx="16">
                  <c:v>6.8</c:v>
                </c:pt>
                <c:pt idx="24">
                  <c:v>6.8</c:v>
                </c:pt>
                <c:pt idx="32">
                  <c:v>6.8</c:v>
                </c:pt>
              </c:numCache>
            </c:numRef>
          </c:xVal>
          <c:yVal>
            <c:numRef>
              <c:f>公会計指標分析・財政指標組合せ分析表!$BP$77:$DC$77</c:f>
              <c:numCache>
                <c:formatCode>#,##0.0;"▲ "#,##0.0</c:formatCode>
                <c:ptCount val="40"/>
                <c:pt idx="0">
                  <c:v>20.3</c:v>
                </c:pt>
                <c:pt idx="8">
                  <c:v>13</c:v>
                </c:pt>
                <c:pt idx="16">
                  <c:v>21</c:v>
                </c:pt>
                <c:pt idx="24">
                  <c:v>20.2</c:v>
                </c:pt>
                <c:pt idx="32">
                  <c:v>18.3</c:v>
                </c:pt>
              </c:numCache>
            </c:numRef>
          </c:yVal>
          <c:smooth val="0"/>
          <c:extLst>
            <c:ext xmlns:c16="http://schemas.microsoft.com/office/drawing/2014/chart" uri="{C3380CC4-5D6E-409C-BE32-E72D297353CC}">
              <c16:uniqueId val="{00000013-1CDD-417B-93AF-589B05B2A256}"/>
            </c:ext>
          </c:extLst>
        </c:ser>
        <c:dLbls>
          <c:showLegendKey val="0"/>
          <c:showVal val="1"/>
          <c:showCatName val="0"/>
          <c:showSerName val="0"/>
          <c:showPercent val="0"/>
          <c:showBubbleSize val="0"/>
        </c:dLbls>
        <c:axId val="84219776"/>
        <c:axId val="84234240"/>
      </c:scatterChart>
      <c:valAx>
        <c:axId val="84219776"/>
        <c:scaling>
          <c:orientation val="minMax"/>
          <c:max val="11.1"/>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4"/>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北海道遠軽町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元利償還金等は、過去に借入れた地方債の償還が進み、新規の借入を抑制したことで減少してきた。</a:t>
          </a:r>
        </a:p>
        <a:p>
          <a:r>
            <a:rPr kumimoji="1" lang="ja-JP" altLang="en-US" sz="1400">
              <a:latin typeface="ＭＳ ゴシック" pitchFamily="49" charset="-128"/>
              <a:ea typeface="ＭＳ ゴシック" pitchFamily="49" charset="-128"/>
            </a:rPr>
            <a:t>　また、新規に借入する場合も過疎対策事業債、合併特例債など公債費算入の高い地方債とすることで、算入公債等が増加している、</a:t>
          </a:r>
        </a:p>
        <a:p>
          <a:r>
            <a:rPr kumimoji="1" lang="ja-JP" altLang="en-US" sz="1400">
              <a:latin typeface="ＭＳ ゴシック" pitchFamily="49" charset="-128"/>
              <a:ea typeface="ＭＳ ゴシック" pitchFamily="49" charset="-128"/>
            </a:rPr>
            <a:t>　今後は、大型事業の実施により、元利償還金の増加が見込まれるが、将来推計等に基づき、実質公債費比率の適正な水準の維持に努める。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満期一括償還をしていないことから残高及び積立相当額はない。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北海道遠軽町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将来負担額は、過去に借入れた地方債の償還が進んでいるが大型事業の実施により、新規の借入が増えている。</a:t>
          </a:r>
        </a:p>
        <a:p>
          <a:r>
            <a:rPr kumimoji="1" lang="ja-JP" altLang="en-US" sz="1400">
              <a:latin typeface="ＭＳ ゴシック" pitchFamily="49" charset="-128"/>
              <a:ea typeface="ＭＳ ゴシック" pitchFamily="49" charset="-128"/>
            </a:rPr>
            <a:t>　職員数の減少から、退職手当負担見込額は、減少している。</a:t>
          </a:r>
        </a:p>
        <a:p>
          <a:r>
            <a:rPr kumimoji="1" lang="ja-JP" altLang="en-US" sz="1400">
              <a:latin typeface="ＭＳ ゴシック" pitchFamily="49" charset="-128"/>
              <a:ea typeface="ＭＳ ゴシック" pitchFamily="49" charset="-128"/>
            </a:rPr>
            <a:t>　都市計画事業における地方債が増加していることから、充当可能特定歳入は、増加している。</a:t>
          </a:r>
        </a:p>
        <a:p>
          <a:r>
            <a:rPr kumimoji="1" lang="ja-JP" altLang="en-US" sz="1400">
              <a:latin typeface="ＭＳ ゴシック" pitchFamily="49" charset="-128"/>
              <a:ea typeface="ＭＳ ゴシック" pitchFamily="49" charset="-128"/>
            </a:rPr>
            <a:t>　基準財政需要額算入見込額は、大型事業を実施していることから、増加している。</a:t>
          </a:r>
        </a:p>
        <a:p>
          <a:r>
            <a:rPr kumimoji="1" lang="ja-JP" altLang="en-US" sz="1400">
              <a:latin typeface="ＭＳ ゴシック" pitchFamily="49" charset="-128"/>
              <a:ea typeface="ＭＳ ゴシック" pitchFamily="49" charset="-128"/>
            </a:rPr>
            <a:t>　今後も将来推計に基づき、将来負担比率の適正な水準の維持に努める。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北海道遠軽町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全体としては、経常一般財源等の減少から繰入れが増加しており、減少している。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公債費の増加や公共施設の整備のために減債基金及びまちづくり振興基金からの繰入れにより残高の減少が見込まれる。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まちづくり振興基金の使途　まちづくりの推進のため、公共施設の整備やソフト事業など幅広く活用している。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地域振興基金の使途　合併時に合併特例債により造成した基金であり、まちづくりの推進のために活用するものであるが、合併特例債の償還期間中であることから、これまで活用したことはない。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まちづくり振興基金については、ふるさと納税寄附金のあった場合、基本的に本基金に積み立て、翌年度に該当事業に充当している。このため、ふるさと納税寄附金の増減により基金残高が増減する。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まちづくり振興基金については、現在進めている大型事業のために積み立てた分（寄附金含む）の繰入による減少が見込まれる。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経常一般財源の減少から繰入れが増加しており、今後も同様の傾向が見込まれる。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町の財政計画において、財政調整基金残高の適正水準を標準財政規模の１０％以上としており、同水準の維持に努める。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公債費の増加により繰入れが増加している。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現在進めている大型事業により、後年度における公債費の増加が見込まれていることから、必要に応じ繰入していく。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0756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4516100" y="190500"/>
          <a:ext cx="3359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4512925" y="215900"/>
          <a:ext cx="33432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4538325" y="241300"/>
          <a:ext cx="328612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北海道遠軽町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122150"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147550"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172950" y="241300"/>
          <a:ext cx="2178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2545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245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68592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19,984
19,890
1,332.45
15,374,803
14,610,869
753,672
9,069,082
22,299,115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81940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11480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583247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696595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11480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589597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445625"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658350"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658350" y="1219200"/>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658350" y="1562100"/>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55357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55357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59802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518650" y="1562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59802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518650" y="1943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098550" y="4254500"/>
          <a:ext cx="36131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719439" y="4624642"/>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284214" y="4607971"/>
          <a:ext cx="71184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6609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6609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59563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59563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3787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3787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098550" y="4953000"/>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4949825"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4949825"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49974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昭和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年から</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年代にかけて整備された施設を多く所有していることから高い比率となっている。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079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098550" y="7112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5185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098550" y="6803572"/>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75185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098550" y="649514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75185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098550" y="6186714"/>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75185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098550" y="5878286"/>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75185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098550" y="556985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75185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098550" y="5261428"/>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75185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098550" y="4953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xdr:cNvSpPr txBox="1"/>
      </xdr:nvSpPr>
      <xdr:spPr>
        <a:xfrm>
          <a:off x="710086"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098550" y="4953000"/>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35</xdr:row>
      <xdr:rowOff>65224</xdr:rowOff>
    </xdr:to>
    <xdr:cxnSp macro="">
      <xdr:nvCxnSpPr>
        <xdr:cNvPr id="66" name="直線コネクタ 65"/>
        <xdr:cNvCxnSpPr/>
      </xdr:nvCxnSpPr>
      <xdr:spPr>
        <a:xfrm flipV="1">
          <a:off x="4074795" y="5406390"/>
          <a:ext cx="1270" cy="143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69051</xdr:rowOff>
    </xdr:from>
    <xdr:ext cx="405111" cy="259045"/>
    <xdr:sp macro="" textlink="">
      <xdr:nvSpPr>
        <xdr:cNvPr id="67" name="有形固定資産減価償却率最小値テキスト"/>
        <xdr:cNvSpPr txBox="1"/>
      </xdr:nvSpPr>
      <xdr:spPr>
        <a:xfrm>
          <a:off x="4127500" y="6841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65224</xdr:rowOff>
    </xdr:from>
    <xdr:to>
      <xdr:col>23</xdr:col>
      <xdr:colOff>174625</xdr:colOff>
      <xdr:row>35</xdr:row>
      <xdr:rowOff>65224</xdr:rowOff>
    </xdr:to>
    <xdr:cxnSp macro="">
      <xdr:nvCxnSpPr>
        <xdr:cNvPr id="68" name="直線コネクタ 67"/>
        <xdr:cNvCxnSpPr/>
      </xdr:nvCxnSpPr>
      <xdr:spPr>
        <a:xfrm>
          <a:off x="3987800" y="683749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69" name="有形固定資産減価償却率最大値テキスト"/>
        <xdr:cNvSpPr txBox="1"/>
      </xdr:nvSpPr>
      <xdr:spPr>
        <a:xfrm>
          <a:off x="41275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0" name="直線コネクタ 69"/>
        <xdr:cNvCxnSpPr/>
      </xdr:nvCxnSpPr>
      <xdr:spPr>
        <a:xfrm>
          <a:off x="3987800" y="540639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55625</xdr:rowOff>
    </xdr:from>
    <xdr:ext cx="405111" cy="259045"/>
    <xdr:sp macro="" textlink="">
      <xdr:nvSpPr>
        <xdr:cNvPr id="71" name="有形固定資産減価償却率平均値テキスト"/>
        <xdr:cNvSpPr txBox="1"/>
      </xdr:nvSpPr>
      <xdr:spPr>
        <a:xfrm>
          <a:off x="41275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77198</xdr:rowOff>
    </xdr:from>
    <xdr:to>
      <xdr:col>23</xdr:col>
      <xdr:colOff>136525</xdr:colOff>
      <xdr:row>32</xdr:row>
      <xdr:rowOff>7348</xdr:rowOff>
    </xdr:to>
    <xdr:sp macro="" textlink="">
      <xdr:nvSpPr>
        <xdr:cNvPr id="72" name="フローチャート: 判断 71"/>
        <xdr:cNvSpPr/>
      </xdr:nvSpPr>
      <xdr:spPr>
        <a:xfrm>
          <a:off x="4025900" y="61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108041</xdr:rowOff>
    </xdr:from>
    <xdr:to>
      <xdr:col>19</xdr:col>
      <xdr:colOff>187325</xdr:colOff>
      <xdr:row>32</xdr:row>
      <xdr:rowOff>38191</xdr:rowOff>
    </xdr:to>
    <xdr:sp macro="" textlink="">
      <xdr:nvSpPr>
        <xdr:cNvPr id="73" name="フローチャート: 判断 72"/>
        <xdr:cNvSpPr/>
      </xdr:nvSpPr>
      <xdr:spPr>
        <a:xfrm>
          <a:off x="3429000" y="619451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169726</xdr:rowOff>
    </xdr:from>
    <xdr:to>
      <xdr:col>15</xdr:col>
      <xdr:colOff>187325</xdr:colOff>
      <xdr:row>32</xdr:row>
      <xdr:rowOff>99876</xdr:rowOff>
    </xdr:to>
    <xdr:sp macro="" textlink="">
      <xdr:nvSpPr>
        <xdr:cNvPr id="74" name="フローチャート: 判断 73"/>
        <xdr:cNvSpPr/>
      </xdr:nvSpPr>
      <xdr:spPr>
        <a:xfrm>
          <a:off x="2781300" y="625620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81552</xdr:rowOff>
    </xdr:from>
    <xdr:to>
      <xdr:col>11</xdr:col>
      <xdr:colOff>187325</xdr:colOff>
      <xdr:row>33</xdr:row>
      <xdr:rowOff>11702</xdr:rowOff>
    </xdr:to>
    <xdr:sp macro="" textlink="">
      <xdr:nvSpPr>
        <xdr:cNvPr id="75" name="フローチャート: 判断 74"/>
        <xdr:cNvSpPr/>
      </xdr:nvSpPr>
      <xdr:spPr>
        <a:xfrm>
          <a:off x="2133600" y="633947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392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330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2682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0351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38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157933</xdr:rowOff>
    </xdr:from>
    <xdr:to>
      <xdr:col>23</xdr:col>
      <xdr:colOff>136525</xdr:colOff>
      <xdr:row>30</xdr:row>
      <xdr:rowOff>88083</xdr:rowOff>
    </xdr:to>
    <xdr:sp macro="" textlink="">
      <xdr:nvSpPr>
        <xdr:cNvPr id="81" name="楕円 80"/>
        <xdr:cNvSpPr/>
      </xdr:nvSpPr>
      <xdr:spPr>
        <a:xfrm>
          <a:off x="4025900" y="590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9360</xdr:rowOff>
    </xdr:from>
    <xdr:ext cx="405111" cy="259045"/>
    <xdr:sp macro="" textlink="">
      <xdr:nvSpPr>
        <xdr:cNvPr id="82" name="有形固定資産減価償却率該当値テキスト"/>
        <xdr:cNvSpPr txBox="1"/>
      </xdr:nvSpPr>
      <xdr:spPr>
        <a:xfrm>
          <a:off x="4127500" y="575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30</xdr:row>
      <xdr:rowOff>75928</xdr:rowOff>
    </xdr:from>
    <xdr:to>
      <xdr:col>15</xdr:col>
      <xdr:colOff>187325</xdr:colOff>
      <xdr:row>31</xdr:row>
      <xdr:rowOff>6078</xdr:rowOff>
    </xdr:to>
    <xdr:sp macro="" textlink="">
      <xdr:nvSpPr>
        <xdr:cNvPr id="83" name="楕円 82"/>
        <xdr:cNvSpPr/>
      </xdr:nvSpPr>
      <xdr:spPr>
        <a:xfrm>
          <a:off x="2781300" y="599095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30</xdr:row>
      <xdr:rowOff>54718</xdr:rowOff>
    </xdr:from>
    <xdr:ext cx="405111" cy="259045"/>
    <xdr:sp macro="" textlink="">
      <xdr:nvSpPr>
        <xdr:cNvPr id="84" name="n_1aveValue有形固定資産減価償却率"/>
        <xdr:cNvSpPr txBox="1"/>
      </xdr:nvSpPr>
      <xdr:spPr>
        <a:xfrm>
          <a:off x="3293119" y="5969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91003</xdr:rowOff>
    </xdr:from>
    <xdr:ext cx="405111" cy="259045"/>
    <xdr:sp macro="" textlink="">
      <xdr:nvSpPr>
        <xdr:cNvPr id="85" name="n_2aveValue有形固定資産減価償却率"/>
        <xdr:cNvSpPr txBox="1"/>
      </xdr:nvSpPr>
      <xdr:spPr>
        <a:xfrm>
          <a:off x="2658119" y="6348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28229</xdr:rowOff>
    </xdr:from>
    <xdr:ext cx="405111" cy="259045"/>
    <xdr:sp macro="" textlink="">
      <xdr:nvSpPr>
        <xdr:cNvPr id="86" name="n_3aveValue有形固定資産減価償却率"/>
        <xdr:cNvSpPr txBox="1"/>
      </xdr:nvSpPr>
      <xdr:spPr>
        <a:xfrm>
          <a:off x="2010419" y="6114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22605</xdr:rowOff>
    </xdr:from>
    <xdr:ext cx="405111" cy="259045"/>
    <xdr:sp macro="" textlink="">
      <xdr:nvSpPr>
        <xdr:cNvPr id="87" name="n_2mainValue有形固定資産減価償却率"/>
        <xdr:cNvSpPr txBox="1"/>
      </xdr:nvSpPr>
      <xdr:spPr>
        <a:xfrm>
          <a:off x="2658119" y="5766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9645650" y="4254500"/>
          <a:ext cx="3584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9" name="正方形/長方形 88"/>
        <xdr:cNvSpPr/>
      </xdr:nvSpPr>
      <xdr:spPr>
        <a:xfrm>
          <a:off x="10544443" y="4624642"/>
          <a:ext cx="89163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0" name="正方形/長方形 89"/>
        <xdr:cNvSpPr/>
      </xdr:nvSpPr>
      <xdr:spPr>
        <a:xfrm>
          <a:off x="11760740" y="4607971"/>
          <a:ext cx="81489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32080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32080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45034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45034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5897225"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5897225"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9645650" y="4953000"/>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3468350"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3468350"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35445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債務償還比率は、道の駅などの整備により、地方債現在高が増加したこと。　また、地方交付税などの経常一般財源等が減少したことにより、比率が上昇している。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今後も、芸術文化交流プラザなどの整備による地方債現在高の増加及び地方交付税の減少などによる経常一般財源等の減少が見込まれる。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960755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9645650" y="7112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03" name="直線コネクタ 102"/>
        <xdr:cNvCxnSpPr/>
      </xdr:nvCxnSpPr>
      <xdr:spPr>
        <a:xfrm>
          <a:off x="9645650" y="66802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04" name="テキスト ボックス 103"/>
        <xdr:cNvSpPr txBox="1"/>
      </xdr:nvSpPr>
      <xdr:spPr>
        <a:xfrm>
          <a:off x="93312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05" name="直線コネクタ 104"/>
        <xdr:cNvCxnSpPr/>
      </xdr:nvCxnSpPr>
      <xdr:spPr>
        <a:xfrm>
          <a:off x="9645650" y="62484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06" name="テキスト ボックス 105"/>
        <xdr:cNvSpPr txBox="1"/>
      </xdr:nvSpPr>
      <xdr:spPr>
        <a:xfrm>
          <a:off x="92286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07" name="直線コネクタ 106"/>
        <xdr:cNvCxnSpPr/>
      </xdr:nvCxnSpPr>
      <xdr:spPr>
        <a:xfrm>
          <a:off x="9645650" y="58166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08" name="テキスト ボックス 107"/>
        <xdr:cNvSpPr txBox="1"/>
      </xdr:nvSpPr>
      <xdr:spPr>
        <a:xfrm>
          <a:off x="917552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09" name="直線コネクタ 108"/>
        <xdr:cNvCxnSpPr/>
      </xdr:nvCxnSpPr>
      <xdr:spPr>
        <a:xfrm>
          <a:off x="9645650" y="53848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0" name="テキスト ボックス 109"/>
        <xdr:cNvSpPr txBox="1"/>
      </xdr:nvSpPr>
      <xdr:spPr>
        <a:xfrm>
          <a:off x="917552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1" name="直線コネクタ 110"/>
        <xdr:cNvCxnSpPr/>
      </xdr:nvCxnSpPr>
      <xdr:spPr>
        <a:xfrm>
          <a:off x="9645650" y="4953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2" name="テキスト ボックス 111"/>
        <xdr:cNvSpPr txBox="1"/>
      </xdr:nvSpPr>
      <xdr:spPr>
        <a:xfrm>
          <a:off x="917552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3" name="債務償還比率グラフ枠"/>
        <xdr:cNvSpPr/>
      </xdr:nvSpPr>
      <xdr:spPr>
        <a:xfrm>
          <a:off x="9645650" y="4953000"/>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141325</xdr:rowOff>
    </xdr:from>
    <xdr:to>
      <xdr:col>76</xdr:col>
      <xdr:colOff>21589</xdr:colOff>
      <xdr:row>34</xdr:row>
      <xdr:rowOff>79375</xdr:rowOff>
    </xdr:to>
    <xdr:cxnSp macro="">
      <xdr:nvCxnSpPr>
        <xdr:cNvPr id="114" name="直線コネクタ 113"/>
        <xdr:cNvCxnSpPr/>
      </xdr:nvCxnSpPr>
      <xdr:spPr>
        <a:xfrm flipV="1">
          <a:off x="12593320" y="5370550"/>
          <a:ext cx="1269" cy="13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15" name="債務償還比率最小値テキスト"/>
        <xdr:cNvSpPr txBox="1"/>
      </xdr:nvSpPr>
      <xdr:spPr>
        <a:xfrm>
          <a:off x="12646025"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16" name="直線コネクタ 115"/>
        <xdr:cNvCxnSpPr/>
      </xdr:nvCxnSpPr>
      <xdr:spPr>
        <a:xfrm>
          <a:off x="12534900" y="66802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88002</xdr:rowOff>
    </xdr:from>
    <xdr:ext cx="560923" cy="259045"/>
    <xdr:sp macro="" textlink="">
      <xdr:nvSpPr>
        <xdr:cNvPr id="117" name="債務償還比率最大値テキスト"/>
        <xdr:cNvSpPr txBox="1"/>
      </xdr:nvSpPr>
      <xdr:spPr>
        <a:xfrm>
          <a:off x="12646025" y="514577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141325</xdr:rowOff>
    </xdr:from>
    <xdr:to>
      <xdr:col>76</xdr:col>
      <xdr:colOff>111125</xdr:colOff>
      <xdr:row>26</xdr:row>
      <xdr:rowOff>141325</xdr:rowOff>
    </xdr:to>
    <xdr:cxnSp macro="">
      <xdr:nvCxnSpPr>
        <xdr:cNvPr id="118" name="直線コネクタ 117"/>
        <xdr:cNvCxnSpPr/>
      </xdr:nvCxnSpPr>
      <xdr:spPr>
        <a:xfrm>
          <a:off x="12534900" y="53705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10360</xdr:rowOff>
    </xdr:from>
    <xdr:ext cx="469744" cy="259045"/>
    <xdr:sp macro="" textlink="">
      <xdr:nvSpPr>
        <xdr:cNvPr id="119" name="債務償還比率平均値テキスト"/>
        <xdr:cNvSpPr txBox="1"/>
      </xdr:nvSpPr>
      <xdr:spPr>
        <a:xfrm>
          <a:off x="12646025" y="6096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31933</xdr:rowOff>
    </xdr:from>
    <xdr:to>
      <xdr:col>76</xdr:col>
      <xdr:colOff>73025</xdr:colOff>
      <xdr:row>31</xdr:row>
      <xdr:rowOff>133533</xdr:rowOff>
    </xdr:to>
    <xdr:sp macro="" textlink="">
      <xdr:nvSpPr>
        <xdr:cNvPr id="120" name="フローチャート: 判断 119"/>
        <xdr:cNvSpPr/>
      </xdr:nvSpPr>
      <xdr:spPr>
        <a:xfrm>
          <a:off x="12573000" y="611840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31933</xdr:rowOff>
    </xdr:from>
    <xdr:to>
      <xdr:col>72</xdr:col>
      <xdr:colOff>123825</xdr:colOff>
      <xdr:row>31</xdr:row>
      <xdr:rowOff>133533</xdr:rowOff>
    </xdr:to>
    <xdr:sp macro="" textlink="">
      <xdr:nvSpPr>
        <xdr:cNvPr id="121" name="フローチャート: 判断 120"/>
        <xdr:cNvSpPr/>
      </xdr:nvSpPr>
      <xdr:spPr>
        <a:xfrm>
          <a:off x="11947525"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244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18491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12014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0553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990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78161</xdr:rowOff>
    </xdr:from>
    <xdr:to>
      <xdr:col>76</xdr:col>
      <xdr:colOff>73025</xdr:colOff>
      <xdr:row>31</xdr:row>
      <xdr:rowOff>8311</xdr:rowOff>
    </xdr:to>
    <xdr:sp macro="" textlink="">
      <xdr:nvSpPr>
        <xdr:cNvPr id="127" name="楕円 126"/>
        <xdr:cNvSpPr/>
      </xdr:nvSpPr>
      <xdr:spPr>
        <a:xfrm>
          <a:off x="12573000" y="599318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101038</xdr:rowOff>
    </xdr:from>
    <xdr:ext cx="469744" cy="259045"/>
    <xdr:sp macro="" textlink="">
      <xdr:nvSpPr>
        <xdr:cNvPr id="128" name="債務償還比率該当値テキスト"/>
        <xdr:cNvSpPr txBox="1"/>
      </xdr:nvSpPr>
      <xdr:spPr>
        <a:xfrm>
          <a:off x="12646025" y="584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69327</xdr:rowOff>
    </xdr:from>
    <xdr:to>
      <xdr:col>72</xdr:col>
      <xdr:colOff>123825</xdr:colOff>
      <xdr:row>31</xdr:row>
      <xdr:rowOff>170927</xdr:rowOff>
    </xdr:to>
    <xdr:sp macro="" textlink="">
      <xdr:nvSpPr>
        <xdr:cNvPr id="129" name="楕円 128"/>
        <xdr:cNvSpPr/>
      </xdr:nvSpPr>
      <xdr:spPr>
        <a:xfrm>
          <a:off x="11947525" y="615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128961</xdr:rowOff>
    </xdr:from>
    <xdr:to>
      <xdr:col>76</xdr:col>
      <xdr:colOff>22225</xdr:colOff>
      <xdr:row>31</xdr:row>
      <xdr:rowOff>120127</xdr:rowOff>
    </xdr:to>
    <xdr:cxnSp macro="">
      <xdr:nvCxnSpPr>
        <xdr:cNvPr id="130" name="直線コネクタ 129"/>
        <xdr:cNvCxnSpPr/>
      </xdr:nvCxnSpPr>
      <xdr:spPr>
        <a:xfrm flipV="1">
          <a:off x="11998325" y="6043986"/>
          <a:ext cx="596900" cy="16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150060</xdr:rowOff>
    </xdr:from>
    <xdr:ext cx="469744" cy="259045"/>
    <xdr:sp macro="" textlink="">
      <xdr:nvSpPr>
        <xdr:cNvPr id="131" name="n_1aveValue債務償還比率"/>
        <xdr:cNvSpPr txBox="1"/>
      </xdr:nvSpPr>
      <xdr:spPr>
        <a:xfrm>
          <a:off x="11779327" y="5893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162054</xdr:rowOff>
    </xdr:from>
    <xdr:ext cx="469744" cy="259045"/>
    <xdr:sp macro="" textlink="">
      <xdr:nvSpPr>
        <xdr:cNvPr id="132" name="n_1mainValue債務償還比率"/>
        <xdr:cNvSpPr txBox="1"/>
      </xdr:nvSpPr>
      <xdr:spPr>
        <a:xfrm>
          <a:off x="11779327" y="6248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098550" y="800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098550" y="1181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8001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59563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8001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59563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北海道遠軽町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19,984
19,890
1,332.45
15,374,803
14,610,869
753,672
9,069,082
22,299,115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6591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477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208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477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208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477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208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477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208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477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662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80010</xdr:rowOff>
    </xdr:to>
    <xdr:cxnSp macro="">
      <xdr:nvCxnSpPr>
        <xdr:cNvPr id="56" name="直線コネクタ 55"/>
        <xdr:cNvCxnSpPr/>
      </xdr:nvCxnSpPr>
      <xdr:spPr>
        <a:xfrm flipV="1">
          <a:off x="3949065" y="57454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83837</xdr:rowOff>
    </xdr:from>
    <xdr:ext cx="405111" cy="259045"/>
    <xdr:sp macro="" textlink="">
      <xdr:nvSpPr>
        <xdr:cNvPr id="57" name="【道路】&#10;有形固定資産減価償却率最小値テキスト"/>
        <xdr:cNvSpPr txBox="1"/>
      </xdr:nvSpPr>
      <xdr:spPr>
        <a:xfrm>
          <a:off x="3987800"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80010</xdr:rowOff>
    </xdr:from>
    <xdr:to>
      <xdr:col>24</xdr:col>
      <xdr:colOff>152400</xdr:colOff>
      <xdr:row>41</xdr:row>
      <xdr:rowOff>80010</xdr:rowOff>
    </xdr:to>
    <xdr:cxnSp macro="">
      <xdr:nvCxnSpPr>
        <xdr:cNvPr id="58" name="直線コネクタ 57"/>
        <xdr:cNvCxnSpPr/>
      </xdr:nvCxnSpPr>
      <xdr:spPr>
        <a:xfrm>
          <a:off x="3889375" y="710946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xdr:cNvSpPr txBox="1"/>
      </xdr:nvSpPr>
      <xdr:spPr>
        <a:xfrm>
          <a:off x="39878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xdr:cNvCxnSpPr/>
      </xdr:nvCxnSpPr>
      <xdr:spPr>
        <a:xfrm>
          <a:off x="3889375" y="57454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34307</xdr:rowOff>
    </xdr:from>
    <xdr:ext cx="405111" cy="259045"/>
    <xdr:sp macro="" textlink="">
      <xdr:nvSpPr>
        <xdr:cNvPr id="61" name="【道路】&#10;有形固定資産減価償却率平均値テキスト"/>
        <xdr:cNvSpPr txBox="1"/>
      </xdr:nvSpPr>
      <xdr:spPr>
        <a:xfrm>
          <a:off x="3987800" y="637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38989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63500</xdr:rowOff>
    </xdr:from>
    <xdr:to>
      <xdr:col>20</xdr:col>
      <xdr:colOff>38100</xdr:colOff>
      <xdr:row>37</xdr:row>
      <xdr:rowOff>165100</xdr:rowOff>
    </xdr:to>
    <xdr:sp macro="" textlink="">
      <xdr:nvSpPr>
        <xdr:cNvPr id="63" name="フローチャート: 判断 62"/>
        <xdr:cNvSpPr/>
      </xdr:nvSpPr>
      <xdr:spPr>
        <a:xfrm>
          <a:off x="3203575" y="640715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4" name="フローチャート: 判断 63"/>
        <xdr:cNvSpPr/>
      </xdr:nvSpPr>
      <xdr:spPr>
        <a:xfrm>
          <a:off x="2428875"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154940</xdr:rowOff>
    </xdr:from>
    <xdr:to>
      <xdr:col>10</xdr:col>
      <xdr:colOff>165100</xdr:colOff>
      <xdr:row>38</xdr:row>
      <xdr:rowOff>85090</xdr:rowOff>
    </xdr:to>
    <xdr:sp macro="" textlink="">
      <xdr:nvSpPr>
        <xdr:cNvPr id="65" name="フローチャート: 判断 64"/>
        <xdr:cNvSpPr/>
      </xdr:nvSpPr>
      <xdr:spPr>
        <a:xfrm>
          <a:off x="168275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99695</xdr:rowOff>
    </xdr:from>
    <xdr:to>
      <xdr:col>24</xdr:col>
      <xdr:colOff>114300</xdr:colOff>
      <xdr:row>37</xdr:row>
      <xdr:rowOff>29845</xdr:rowOff>
    </xdr:to>
    <xdr:sp macro="" textlink="">
      <xdr:nvSpPr>
        <xdr:cNvPr id="71" name="楕円 70"/>
        <xdr:cNvSpPr/>
      </xdr:nvSpPr>
      <xdr:spPr>
        <a:xfrm>
          <a:off x="389890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122572</xdr:rowOff>
    </xdr:from>
    <xdr:ext cx="405111" cy="259045"/>
    <xdr:sp macro="" textlink="">
      <xdr:nvSpPr>
        <xdr:cNvPr id="72" name="【道路】&#10;有形固定資産減価償却率該当値テキスト"/>
        <xdr:cNvSpPr txBox="1"/>
      </xdr:nvSpPr>
      <xdr:spPr>
        <a:xfrm>
          <a:off x="3987800"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122555</xdr:rowOff>
    </xdr:from>
    <xdr:to>
      <xdr:col>15</xdr:col>
      <xdr:colOff>101600</xdr:colOff>
      <xdr:row>37</xdr:row>
      <xdr:rowOff>52705</xdr:rowOff>
    </xdr:to>
    <xdr:sp macro="" textlink="">
      <xdr:nvSpPr>
        <xdr:cNvPr id="73" name="楕円 72"/>
        <xdr:cNvSpPr/>
      </xdr:nvSpPr>
      <xdr:spPr>
        <a:xfrm>
          <a:off x="2428875"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10177</xdr:rowOff>
    </xdr:from>
    <xdr:ext cx="405111" cy="259045"/>
    <xdr:sp macro="" textlink="">
      <xdr:nvSpPr>
        <xdr:cNvPr id="74" name="n_1aveValue【道路】&#10;有形固定資産減価償却率"/>
        <xdr:cNvSpPr txBox="1"/>
      </xdr:nvSpPr>
      <xdr:spPr>
        <a:xfrm>
          <a:off x="306769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28592</xdr:rowOff>
    </xdr:from>
    <xdr:ext cx="405111" cy="259045"/>
    <xdr:sp macro="" textlink="">
      <xdr:nvSpPr>
        <xdr:cNvPr id="75" name="n_2aveValue【道路】&#10;有形固定資産減価償却率"/>
        <xdr:cNvSpPr txBox="1"/>
      </xdr:nvSpPr>
      <xdr:spPr>
        <a:xfrm>
          <a:off x="230569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76" name="n_3aveValue【道路】&#10;有形固定資産減価償却率"/>
        <xdr:cNvSpPr txBox="1"/>
      </xdr:nvSpPr>
      <xdr:spPr>
        <a:xfrm>
          <a:off x="1559569"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69232</xdr:rowOff>
    </xdr:from>
    <xdr:ext cx="405111" cy="259045"/>
    <xdr:sp macro="" textlink="">
      <xdr:nvSpPr>
        <xdr:cNvPr id="77" name="n_2mainValue【道路】&#10;有形固定資産減価償却率"/>
        <xdr:cNvSpPr txBox="1"/>
      </xdr:nvSpPr>
      <xdr:spPr>
        <a:xfrm>
          <a:off x="230569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5632450" y="716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52224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5632450" y="670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1" name="テキスト ボックス 90"/>
        <xdr:cNvSpPr txBox="1"/>
      </xdr:nvSpPr>
      <xdr:spPr>
        <a:xfrm>
          <a:off x="517735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5632450" y="624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3" name="テキスト ボックス 92"/>
        <xdr:cNvSpPr txBox="1"/>
      </xdr:nvSpPr>
      <xdr:spPr>
        <a:xfrm>
          <a:off x="517735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5632450" y="579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5" name="テキスト ボックス 94"/>
        <xdr:cNvSpPr txBox="1"/>
      </xdr:nvSpPr>
      <xdr:spPr>
        <a:xfrm>
          <a:off x="517735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7" name="テキスト ボックス 96"/>
        <xdr:cNvSpPr txBox="1"/>
      </xdr:nvSpPr>
      <xdr:spPr>
        <a:xfrm>
          <a:off x="517735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2271</xdr:rowOff>
    </xdr:from>
    <xdr:to>
      <xdr:col>54</xdr:col>
      <xdr:colOff>189865</xdr:colOff>
      <xdr:row>41</xdr:row>
      <xdr:rowOff>130698</xdr:rowOff>
    </xdr:to>
    <xdr:cxnSp macro="">
      <xdr:nvCxnSpPr>
        <xdr:cNvPr id="99" name="直線コネクタ 98"/>
        <xdr:cNvCxnSpPr/>
      </xdr:nvCxnSpPr>
      <xdr:spPr>
        <a:xfrm flipV="1">
          <a:off x="8905240" y="5660121"/>
          <a:ext cx="0" cy="150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134525</xdr:rowOff>
    </xdr:from>
    <xdr:ext cx="469744" cy="259045"/>
    <xdr:sp macro="" textlink="">
      <xdr:nvSpPr>
        <xdr:cNvPr id="100" name="【道路】&#10;一人当たり延長最小値テキスト"/>
        <xdr:cNvSpPr txBox="1"/>
      </xdr:nvSpPr>
      <xdr:spPr>
        <a:xfrm>
          <a:off x="8943975" y="716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130698</xdr:rowOff>
    </xdr:from>
    <xdr:to>
      <xdr:col>55</xdr:col>
      <xdr:colOff>88900</xdr:colOff>
      <xdr:row>41</xdr:row>
      <xdr:rowOff>130698</xdr:rowOff>
    </xdr:to>
    <xdr:cxnSp macro="">
      <xdr:nvCxnSpPr>
        <xdr:cNvPr id="101" name="直線コネクタ 100"/>
        <xdr:cNvCxnSpPr/>
      </xdr:nvCxnSpPr>
      <xdr:spPr>
        <a:xfrm>
          <a:off x="8845550" y="716014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120398</xdr:rowOff>
    </xdr:from>
    <xdr:ext cx="534377" cy="259045"/>
    <xdr:sp macro="" textlink="">
      <xdr:nvSpPr>
        <xdr:cNvPr id="102" name="【道路】&#10;一人当たり延長最大値テキスト"/>
        <xdr:cNvSpPr txBox="1"/>
      </xdr:nvSpPr>
      <xdr:spPr>
        <a:xfrm>
          <a:off x="8943975" y="543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2271</xdr:rowOff>
    </xdr:from>
    <xdr:to>
      <xdr:col>55</xdr:col>
      <xdr:colOff>88900</xdr:colOff>
      <xdr:row>33</xdr:row>
      <xdr:rowOff>2271</xdr:rowOff>
    </xdr:to>
    <xdr:cxnSp macro="">
      <xdr:nvCxnSpPr>
        <xdr:cNvPr id="103" name="直線コネクタ 102"/>
        <xdr:cNvCxnSpPr/>
      </xdr:nvCxnSpPr>
      <xdr:spPr>
        <a:xfrm>
          <a:off x="8845550" y="566012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156394</xdr:rowOff>
    </xdr:from>
    <xdr:ext cx="469744" cy="259045"/>
    <xdr:sp macro="" textlink="">
      <xdr:nvSpPr>
        <xdr:cNvPr id="104" name="【道路】&#10;一人当たり延長平均値テキスト"/>
        <xdr:cNvSpPr txBox="1"/>
      </xdr:nvSpPr>
      <xdr:spPr>
        <a:xfrm>
          <a:off x="8943975" y="6671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6517</xdr:rowOff>
    </xdr:from>
    <xdr:to>
      <xdr:col>55</xdr:col>
      <xdr:colOff>50800</xdr:colOff>
      <xdr:row>39</xdr:row>
      <xdr:rowOff>108117</xdr:rowOff>
    </xdr:to>
    <xdr:sp macro="" textlink="">
      <xdr:nvSpPr>
        <xdr:cNvPr id="105" name="フローチャート: 判断 104"/>
        <xdr:cNvSpPr/>
      </xdr:nvSpPr>
      <xdr:spPr>
        <a:xfrm>
          <a:off x="8883650" y="669306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6152</xdr:rowOff>
    </xdr:from>
    <xdr:to>
      <xdr:col>50</xdr:col>
      <xdr:colOff>165100</xdr:colOff>
      <xdr:row>39</xdr:row>
      <xdr:rowOff>107752</xdr:rowOff>
    </xdr:to>
    <xdr:sp macro="" textlink="">
      <xdr:nvSpPr>
        <xdr:cNvPr id="106" name="フローチャート: 判断 105"/>
        <xdr:cNvSpPr/>
      </xdr:nvSpPr>
      <xdr:spPr>
        <a:xfrm>
          <a:off x="8159750" y="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142946</xdr:rowOff>
    </xdr:from>
    <xdr:to>
      <xdr:col>46</xdr:col>
      <xdr:colOff>38100</xdr:colOff>
      <xdr:row>39</xdr:row>
      <xdr:rowOff>73096</xdr:rowOff>
    </xdr:to>
    <xdr:sp macro="" textlink="">
      <xdr:nvSpPr>
        <xdr:cNvPr id="107" name="フローチャート: 判断 106"/>
        <xdr:cNvSpPr/>
      </xdr:nvSpPr>
      <xdr:spPr>
        <a:xfrm>
          <a:off x="7413625" y="665804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162743</xdr:rowOff>
    </xdr:from>
    <xdr:to>
      <xdr:col>41</xdr:col>
      <xdr:colOff>101600</xdr:colOff>
      <xdr:row>39</xdr:row>
      <xdr:rowOff>92893</xdr:rowOff>
    </xdr:to>
    <xdr:sp macro="" textlink="">
      <xdr:nvSpPr>
        <xdr:cNvPr id="108" name="フローチャート: 判断 107"/>
        <xdr:cNvSpPr/>
      </xdr:nvSpPr>
      <xdr:spPr>
        <a:xfrm>
          <a:off x="6638925"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5649</xdr:rowOff>
    </xdr:from>
    <xdr:to>
      <xdr:col>55</xdr:col>
      <xdr:colOff>50800</xdr:colOff>
      <xdr:row>33</xdr:row>
      <xdr:rowOff>107249</xdr:rowOff>
    </xdr:to>
    <xdr:sp macro="" textlink="">
      <xdr:nvSpPr>
        <xdr:cNvPr id="114" name="楕円 113"/>
        <xdr:cNvSpPr/>
      </xdr:nvSpPr>
      <xdr:spPr>
        <a:xfrm>
          <a:off x="8883650" y="566349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92026</xdr:rowOff>
    </xdr:from>
    <xdr:ext cx="534377" cy="259045"/>
    <xdr:sp macro="" textlink="">
      <xdr:nvSpPr>
        <xdr:cNvPr id="115" name="【道路】&#10;一人当たり延長該当値テキスト"/>
        <xdr:cNvSpPr txBox="1"/>
      </xdr:nvSpPr>
      <xdr:spPr>
        <a:xfrm>
          <a:off x="8943975" y="557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57267</xdr:rowOff>
    </xdr:from>
    <xdr:to>
      <xdr:col>46</xdr:col>
      <xdr:colOff>38100</xdr:colOff>
      <xdr:row>33</xdr:row>
      <xdr:rowOff>158867</xdr:rowOff>
    </xdr:to>
    <xdr:sp macro="" textlink="">
      <xdr:nvSpPr>
        <xdr:cNvPr id="116" name="楕円 115"/>
        <xdr:cNvSpPr/>
      </xdr:nvSpPr>
      <xdr:spPr>
        <a:xfrm>
          <a:off x="7413625" y="571511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124279</xdr:rowOff>
    </xdr:from>
    <xdr:ext cx="469744" cy="259045"/>
    <xdr:sp macro="" textlink="">
      <xdr:nvSpPr>
        <xdr:cNvPr id="117" name="n_1aveValue【道路】&#10;一人当たり延長"/>
        <xdr:cNvSpPr txBox="1"/>
      </xdr:nvSpPr>
      <xdr:spPr>
        <a:xfrm>
          <a:off x="7991552" y="646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64223</xdr:rowOff>
    </xdr:from>
    <xdr:ext cx="469744" cy="259045"/>
    <xdr:sp macro="" textlink="">
      <xdr:nvSpPr>
        <xdr:cNvPr id="118" name="n_2aveValue【道路】&#10;一人当たり延長"/>
        <xdr:cNvSpPr txBox="1"/>
      </xdr:nvSpPr>
      <xdr:spPr>
        <a:xfrm>
          <a:off x="7258127" y="675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109420</xdr:rowOff>
    </xdr:from>
    <xdr:ext cx="469744" cy="259045"/>
    <xdr:sp macro="" textlink="">
      <xdr:nvSpPr>
        <xdr:cNvPr id="119" name="n_3aveValue【道路】&#10;一人当たり延長"/>
        <xdr:cNvSpPr txBox="1"/>
      </xdr:nvSpPr>
      <xdr:spPr>
        <a:xfrm>
          <a:off x="6483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3944</xdr:rowOff>
    </xdr:from>
    <xdr:ext cx="534377" cy="259045"/>
    <xdr:sp macro="" textlink="">
      <xdr:nvSpPr>
        <xdr:cNvPr id="120" name="n_2mainValue【道路】&#10;一人当たり延長"/>
        <xdr:cNvSpPr txBox="1"/>
      </xdr:nvSpPr>
      <xdr:spPr>
        <a:xfrm>
          <a:off x="7225811" y="549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1" name="直線コネクタ 130"/>
        <xdr:cNvCxnSpPr/>
      </xdr:nvCxnSpPr>
      <xdr:spPr>
        <a:xfrm>
          <a:off x="6477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2" name="テキスト ボックス 131"/>
        <xdr:cNvSpPr txBox="1"/>
      </xdr:nvSpPr>
      <xdr:spPr>
        <a:xfrm>
          <a:off x="36591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3" name="直線コネクタ 132"/>
        <xdr:cNvCxnSpPr/>
      </xdr:nvCxnSpPr>
      <xdr:spPr>
        <a:xfrm>
          <a:off x="6477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4" name="テキスト ボックス 133"/>
        <xdr:cNvSpPr txBox="1"/>
      </xdr:nvSpPr>
      <xdr:spPr>
        <a:xfrm>
          <a:off x="3208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5" name="直線コネクタ 134"/>
        <xdr:cNvCxnSpPr/>
      </xdr:nvCxnSpPr>
      <xdr:spPr>
        <a:xfrm>
          <a:off x="6477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6" name="テキスト ボックス 135"/>
        <xdr:cNvSpPr txBox="1"/>
      </xdr:nvSpPr>
      <xdr:spPr>
        <a:xfrm>
          <a:off x="3208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7" name="直線コネクタ 136"/>
        <xdr:cNvCxnSpPr/>
      </xdr:nvCxnSpPr>
      <xdr:spPr>
        <a:xfrm>
          <a:off x="6477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8" name="テキスト ボックス 137"/>
        <xdr:cNvSpPr txBox="1"/>
      </xdr:nvSpPr>
      <xdr:spPr>
        <a:xfrm>
          <a:off x="3208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9" name="直線コネクタ 138"/>
        <xdr:cNvCxnSpPr/>
      </xdr:nvCxnSpPr>
      <xdr:spPr>
        <a:xfrm>
          <a:off x="6477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0" name="テキスト ボックス 139"/>
        <xdr:cNvSpPr txBox="1"/>
      </xdr:nvSpPr>
      <xdr:spPr>
        <a:xfrm>
          <a:off x="3208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1" name="直線コネクタ 140"/>
        <xdr:cNvCxnSpPr/>
      </xdr:nvCxnSpPr>
      <xdr:spPr>
        <a:xfrm>
          <a:off x="6477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2" name="テキスト ボックス 141"/>
        <xdr:cNvSpPr txBox="1"/>
      </xdr:nvSpPr>
      <xdr:spPr>
        <a:xfrm>
          <a:off x="2662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46" name="直線コネクタ 145"/>
        <xdr:cNvCxnSpPr/>
      </xdr:nvCxnSpPr>
      <xdr:spPr>
        <a:xfrm flipV="1">
          <a:off x="39490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47" name="【橋りょう・トンネル】&#10;有形固定資産減価償却率最小値テキスト"/>
        <xdr:cNvSpPr txBox="1"/>
      </xdr:nvSpPr>
      <xdr:spPr>
        <a:xfrm>
          <a:off x="39878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48" name="直線コネクタ 147"/>
        <xdr:cNvCxnSpPr/>
      </xdr:nvCxnSpPr>
      <xdr:spPr>
        <a:xfrm>
          <a:off x="3889375" y="1093197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49" name="【橋りょう・トンネル】&#10;有形固定資産減価償却率最大値テキスト"/>
        <xdr:cNvSpPr txBox="1"/>
      </xdr:nvSpPr>
      <xdr:spPr>
        <a:xfrm>
          <a:off x="39878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0" name="直線コネクタ 149"/>
        <xdr:cNvCxnSpPr/>
      </xdr:nvCxnSpPr>
      <xdr:spPr>
        <a:xfrm>
          <a:off x="3889375" y="94705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22696</xdr:rowOff>
    </xdr:from>
    <xdr:ext cx="405111" cy="259045"/>
    <xdr:sp macro="" textlink="">
      <xdr:nvSpPr>
        <xdr:cNvPr id="151" name="【橋りょう・トンネル】&#10;有形固定資産減価償却率平均値テキスト"/>
        <xdr:cNvSpPr txBox="1"/>
      </xdr:nvSpPr>
      <xdr:spPr>
        <a:xfrm>
          <a:off x="3987800" y="9966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152" name="フローチャート: 判断 151"/>
        <xdr:cNvSpPr/>
      </xdr:nvSpPr>
      <xdr:spPr>
        <a:xfrm>
          <a:off x="38989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53" name="フローチャート: 判断 152"/>
        <xdr:cNvSpPr/>
      </xdr:nvSpPr>
      <xdr:spPr>
        <a:xfrm>
          <a:off x="3203575" y="1014149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12881</xdr:rowOff>
    </xdr:from>
    <xdr:to>
      <xdr:col>15</xdr:col>
      <xdr:colOff>101600</xdr:colOff>
      <xdr:row>59</xdr:row>
      <xdr:rowOff>114481</xdr:rowOff>
    </xdr:to>
    <xdr:sp macro="" textlink="">
      <xdr:nvSpPr>
        <xdr:cNvPr id="154" name="フローチャート: 判断 153"/>
        <xdr:cNvSpPr/>
      </xdr:nvSpPr>
      <xdr:spPr>
        <a:xfrm>
          <a:off x="2428875"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55" name="フローチャート: 判断 154"/>
        <xdr:cNvSpPr/>
      </xdr:nvSpPr>
      <xdr:spPr>
        <a:xfrm>
          <a:off x="168275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61867</xdr:rowOff>
    </xdr:from>
    <xdr:to>
      <xdr:col>24</xdr:col>
      <xdr:colOff>114300</xdr:colOff>
      <xdr:row>59</xdr:row>
      <xdr:rowOff>163467</xdr:rowOff>
    </xdr:to>
    <xdr:sp macro="" textlink="">
      <xdr:nvSpPr>
        <xdr:cNvPr id="161" name="楕円 160"/>
        <xdr:cNvSpPr/>
      </xdr:nvSpPr>
      <xdr:spPr>
        <a:xfrm>
          <a:off x="3898900" y="1017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40294</xdr:rowOff>
    </xdr:from>
    <xdr:ext cx="405111" cy="259045"/>
    <xdr:sp macro="" textlink="">
      <xdr:nvSpPr>
        <xdr:cNvPr id="162" name="【橋りょう・トンネル】&#10;有形固定資産減価償却率該当値テキスト"/>
        <xdr:cNvSpPr txBox="1"/>
      </xdr:nvSpPr>
      <xdr:spPr>
        <a:xfrm>
          <a:off x="3987800" y="1015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35741</xdr:rowOff>
    </xdr:from>
    <xdr:to>
      <xdr:col>15</xdr:col>
      <xdr:colOff>101600</xdr:colOff>
      <xdr:row>59</xdr:row>
      <xdr:rowOff>137341</xdr:rowOff>
    </xdr:to>
    <xdr:sp macro="" textlink="">
      <xdr:nvSpPr>
        <xdr:cNvPr id="163" name="楕円 162"/>
        <xdr:cNvSpPr/>
      </xdr:nvSpPr>
      <xdr:spPr>
        <a:xfrm>
          <a:off x="2428875"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144071</xdr:rowOff>
    </xdr:from>
    <xdr:ext cx="405111" cy="259045"/>
    <xdr:sp macro="" textlink="">
      <xdr:nvSpPr>
        <xdr:cNvPr id="164" name="n_1aveValue【橋りょう・トンネル】&#10;有形固定資産減価償却率"/>
        <xdr:cNvSpPr txBox="1"/>
      </xdr:nvSpPr>
      <xdr:spPr>
        <a:xfrm>
          <a:off x="306769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131008</xdr:rowOff>
    </xdr:from>
    <xdr:ext cx="405111" cy="259045"/>
    <xdr:sp macro="" textlink="">
      <xdr:nvSpPr>
        <xdr:cNvPr id="165" name="n_2aveValue【橋りょう・トンネル】&#10;有形固定資産減価償却率"/>
        <xdr:cNvSpPr txBox="1"/>
      </xdr:nvSpPr>
      <xdr:spPr>
        <a:xfrm>
          <a:off x="230569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23240</xdr:rowOff>
    </xdr:from>
    <xdr:ext cx="405111" cy="259045"/>
    <xdr:sp macro="" textlink="">
      <xdr:nvSpPr>
        <xdr:cNvPr id="166" name="n_3aveValue【橋りょう・トンネル】&#10;有形固定資産減価償却率"/>
        <xdr:cNvSpPr txBox="1"/>
      </xdr:nvSpPr>
      <xdr:spPr>
        <a:xfrm>
          <a:off x="1559569"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128468</xdr:rowOff>
    </xdr:from>
    <xdr:ext cx="405111" cy="259045"/>
    <xdr:sp macro="" textlink="">
      <xdr:nvSpPr>
        <xdr:cNvPr id="167" name="n_2mainValue【橋りょう・トンネル】&#10;有形固定資産減価償却率"/>
        <xdr:cNvSpPr txBox="1"/>
      </xdr:nvSpPr>
      <xdr:spPr>
        <a:xfrm>
          <a:off x="2305694" y="10244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8" name="直線コネクタ 177"/>
        <xdr:cNvCxnSpPr/>
      </xdr:nvCxnSpPr>
      <xdr:spPr>
        <a:xfrm>
          <a:off x="5632450" y="11103428"/>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9" name="テキスト ボックス 178"/>
        <xdr:cNvSpPr txBox="1"/>
      </xdr:nvSpPr>
      <xdr:spPr>
        <a:xfrm>
          <a:off x="5412239"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0" name="直線コネクタ 179"/>
        <xdr:cNvCxnSpPr/>
      </xdr:nvCxnSpPr>
      <xdr:spPr>
        <a:xfrm>
          <a:off x="5632450" y="1077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81" name="テキスト ボックス 180"/>
        <xdr:cNvSpPr txBox="1"/>
      </xdr:nvSpPr>
      <xdr:spPr>
        <a:xfrm>
          <a:off x="5032603"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2" name="直線コネクタ 181"/>
        <xdr:cNvCxnSpPr/>
      </xdr:nvCxnSpPr>
      <xdr:spPr>
        <a:xfrm>
          <a:off x="5632450" y="1045028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83" name="テキスト ボックス 182"/>
        <xdr:cNvSpPr txBox="1"/>
      </xdr:nvSpPr>
      <xdr:spPr>
        <a:xfrm>
          <a:off x="5032603"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4" name="直線コネクタ 183"/>
        <xdr:cNvCxnSpPr/>
      </xdr:nvCxnSpPr>
      <xdr:spPr>
        <a:xfrm>
          <a:off x="5632450" y="1012371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85" name="テキスト ボックス 184"/>
        <xdr:cNvSpPr txBox="1"/>
      </xdr:nvSpPr>
      <xdr:spPr>
        <a:xfrm>
          <a:off x="5032603"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6" name="直線コネクタ 185"/>
        <xdr:cNvCxnSpPr/>
      </xdr:nvCxnSpPr>
      <xdr:spPr>
        <a:xfrm>
          <a:off x="5632450" y="979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7" name="テキスト ボックス 186"/>
        <xdr:cNvSpPr txBox="1"/>
      </xdr:nvSpPr>
      <xdr:spPr>
        <a:xfrm>
          <a:off x="5032603"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8" name="直線コネクタ 187"/>
        <xdr:cNvCxnSpPr/>
      </xdr:nvCxnSpPr>
      <xdr:spPr>
        <a:xfrm>
          <a:off x="5632450" y="9470572"/>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9" name="テキスト ボックス 188"/>
        <xdr:cNvSpPr txBox="1"/>
      </xdr:nvSpPr>
      <xdr:spPr>
        <a:xfrm>
          <a:off x="5032603"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0" name="直線コネクタ 189"/>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1" name="テキスト ボックス 190"/>
        <xdr:cNvSpPr txBox="1"/>
      </xdr:nvSpPr>
      <xdr:spPr>
        <a:xfrm>
          <a:off x="503260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2" name="【橋りょう・トンネル】&#10;一人当たり有形固定資産（償却資産）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41400</xdr:rowOff>
    </xdr:from>
    <xdr:to>
      <xdr:col>54</xdr:col>
      <xdr:colOff>189865</xdr:colOff>
      <xdr:row>64</xdr:row>
      <xdr:rowOff>129819</xdr:rowOff>
    </xdr:to>
    <xdr:cxnSp macro="">
      <xdr:nvCxnSpPr>
        <xdr:cNvPr id="193" name="直線コネクタ 192"/>
        <xdr:cNvCxnSpPr/>
      </xdr:nvCxnSpPr>
      <xdr:spPr>
        <a:xfrm flipV="1">
          <a:off x="8905240" y="9642600"/>
          <a:ext cx="0" cy="1460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133646</xdr:rowOff>
    </xdr:from>
    <xdr:ext cx="469744" cy="259045"/>
    <xdr:sp macro="" textlink="">
      <xdr:nvSpPr>
        <xdr:cNvPr id="194" name="【橋りょう・トンネル】&#10;一人当たり有形固定資産（償却資産）額最小値テキスト"/>
        <xdr:cNvSpPr txBox="1"/>
      </xdr:nvSpPr>
      <xdr:spPr>
        <a:xfrm>
          <a:off x="8943975" y="1110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129819</xdr:rowOff>
    </xdr:from>
    <xdr:to>
      <xdr:col>55</xdr:col>
      <xdr:colOff>88900</xdr:colOff>
      <xdr:row>64</xdr:row>
      <xdr:rowOff>129819</xdr:rowOff>
    </xdr:to>
    <xdr:cxnSp macro="">
      <xdr:nvCxnSpPr>
        <xdr:cNvPr id="195" name="直線コネクタ 194"/>
        <xdr:cNvCxnSpPr/>
      </xdr:nvCxnSpPr>
      <xdr:spPr>
        <a:xfrm>
          <a:off x="8845550" y="1110261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159527</xdr:rowOff>
    </xdr:from>
    <xdr:ext cx="690189" cy="259045"/>
    <xdr:sp macro="" textlink="">
      <xdr:nvSpPr>
        <xdr:cNvPr id="196" name="【橋りょう・トンネル】&#10;一人当たり有形固定資産（償却資産）額最大値テキスト"/>
        <xdr:cNvSpPr txBox="1"/>
      </xdr:nvSpPr>
      <xdr:spPr>
        <a:xfrm>
          <a:off x="8943975" y="94178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41400</xdr:rowOff>
    </xdr:from>
    <xdr:to>
      <xdr:col>55</xdr:col>
      <xdr:colOff>88900</xdr:colOff>
      <xdr:row>56</xdr:row>
      <xdr:rowOff>41400</xdr:rowOff>
    </xdr:to>
    <xdr:cxnSp macro="">
      <xdr:nvCxnSpPr>
        <xdr:cNvPr id="197" name="直線コネクタ 196"/>
        <xdr:cNvCxnSpPr/>
      </xdr:nvCxnSpPr>
      <xdr:spPr>
        <a:xfrm>
          <a:off x="8845550" y="96426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167782</xdr:rowOff>
    </xdr:from>
    <xdr:ext cx="599010" cy="259045"/>
    <xdr:sp macro="" textlink="">
      <xdr:nvSpPr>
        <xdr:cNvPr id="198" name="【橋りょう・トンネル】&#10;一人当たり有形固定資産（償却資産）額平均値テキスト"/>
        <xdr:cNvSpPr txBox="1"/>
      </xdr:nvSpPr>
      <xdr:spPr>
        <a:xfrm>
          <a:off x="8943975" y="109691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17905</xdr:rowOff>
    </xdr:from>
    <xdr:to>
      <xdr:col>55</xdr:col>
      <xdr:colOff>50800</xdr:colOff>
      <xdr:row>64</xdr:row>
      <xdr:rowOff>119505</xdr:rowOff>
    </xdr:to>
    <xdr:sp macro="" textlink="">
      <xdr:nvSpPr>
        <xdr:cNvPr id="199" name="フローチャート: 判断 198"/>
        <xdr:cNvSpPr/>
      </xdr:nvSpPr>
      <xdr:spPr>
        <a:xfrm>
          <a:off x="8883650" y="1099070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17453</xdr:rowOff>
    </xdr:from>
    <xdr:to>
      <xdr:col>50</xdr:col>
      <xdr:colOff>165100</xdr:colOff>
      <xdr:row>64</xdr:row>
      <xdr:rowOff>119053</xdr:rowOff>
    </xdr:to>
    <xdr:sp macro="" textlink="">
      <xdr:nvSpPr>
        <xdr:cNvPr id="200" name="フローチャート: 判断 199"/>
        <xdr:cNvSpPr/>
      </xdr:nvSpPr>
      <xdr:spPr>
        <a:xfrm>
          <a:off x="815975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19924</xdr:rowOff>
    </xdr:from>
    <xdr:to>
      <xdr:col>46</xdr:col>
      <xdr:colOff>38100</xdr:colOff>
      <xdr:row>64</xdr:row>
      <xdr:rowOff>121524</xdr:rowOff>
    </xdr:to>
    <xdr:sp macro="" textlink="">
      <xdr:nvSpPr>
        <xdr:cNvPr id="201" name="フローチャート: 判断 200"/>
        <xdr:cNvSpPr/>
      </xdr:nvSpPr>
      <xdr:spPr>
        <a:xfrm>
          <a:off x="7413625" y="1099272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31965</xdr:rowOff>
    </xdr:from>
    <xdr:to>
      <xdr:col>41</xdr:col>
      <xdr:colOff>101600</xdr:colOff>
      <xdr:row>64</xdr:row>
      <xdr:rowOff>133565</xdr:rowOff>
    </xdr:to>
    <xdr:sp macro="" textlink="">
      <xdr:nvSpPr>
        <xdr:cNvPr id="202" name="フローチャート: 判断 201"/>
        <xdr:cNvSpPr/>
      </xdr:nvSpPr>
      <xdr:spPr>
        <a:xfrm>
          <a:off x="6638925"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3" name="テキスト ボックス 202"/>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4" name="テキスト ボックス 203"/>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5" name="テキスト ボックス 204"/>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6" name="テキスト ボックス 205"/>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7" name="テキスト ボックス 206"/>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69813</xdr:rowOff>
    </xdr:from>
    <xdr:to>
      <xdr:col>55</xdr:col>
      <xdr:colOff>50800</xdr:colOff>
      <xdr:row>63</xdr:row>
      <xdr:rowOff>171413</xdr:rowOff>
    </xdr:to>
    <xdr:sp macro="" textlink="">
      <xdr:nvSpPr>
        <xdr:cNvPr id="208" name="楕円 207"/>
        <xdr:cNvSpPr/>
      </xdr:nvSpPr>
      <xdr:spPr>
        <a:xfrm>
          <a:off x="8883650" y="1087116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92690</xdr:rowOff>
    </xdr:from>
    <xdr:ext cx="599010" cy="259045"/>
    <xdr:sp macro="" textlink="">
      <xdr:nvSpPr>
        <xdr:cNvPr id="209" name="【橋りょう・トンネル】&#10;一人当たり有形固定資産（償却資産）額該当値テキスト"/>
        <xdr:cNvSpPr txBox="1"/>
      </xdr:nvSpPr>
      <xdr:spPr>
        <a:xfrm>
          <a:off x="8943975" y="10722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81699</xdr:rowOff>
    </xdr:from>
    <xdr:to>
      <xdr:col>46</xdr:col>
      <xdr:colOff>38100</xdr:colOff>
      <xdr:row>64</xdr:row>
      <xdr:rowOff>11849</xdr:rowOff>
    </xdr:to>
    <xdr:sp macro="" textlink="">
      <xdr:nvSpPr>
        <xdr:cNvPr id="210" name="楕円 209"/>
        <xdr:cNvSpPr/>
      </xdr:nvSpPr>
      <xdr:spPr>
        <a:xfrm>
          <a:off x="7413625" y="1088304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62</xdr:row>
      <xdr:rowOff>135580</xdr:rowOff>
    </xdr:from>
    <xdr:ext cx="599010" cy="259045"/>
    <xdr:sp macro="" textlink="">
      <xdr:nvSpPr>
        <xdr:cNvPr id="211" name="n_1aveValue【橋りょう・トンネル】&#10;一人当たり有形固定資産（償却資産）額"/>
        <xdr:cNvSpPr txBox="1"/>
      </xdr:nvSpPr>
      <xdr:spPr>
        <a:xfrm>
          <a:off x="793644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112651</xdr:rowOff>
    </xdr:from>
    <xdr:ext cx="599010" cy="259045"/>
    <xdr:sp macro="" textlink="">
      <xdr:nvSpPr>
        <xdr:cNvPr id="212" name="n_2aveValue【橋りょう・トンネル】&#10;一人当たり有形固定資産（償却資産）額"/>
        <xdr:cNvSpPr txBox="1"/>
      </xdr:nvSpPr>
      <xdr:spPr>
        <a:xfrm>
          <a:off x="7193495" y="1108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150092</xdr:rowOff>
    </xdr:from>
    <xdr:ext cx="599010" cy="259045"/>
    <xdr:sp macro="" textlink="">
      <xdr:nvSpPr>
        <xdr:cNvPr id="213" name="n_3aveValue【橋りょう・トンネル】&#10;一人当たり有形固定資産（償却資産）額"/>
        <xdr:cNvSpPr txBox="1"/>
      </xdr:nvSpPr>
      <xdr:spPr>
        <a:xfrm>
          <a:off x="6447370"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28376</xdr:rowOff>
    </xdr:from>
    <xdr:ext cx="599010" cy="259045"/>
    <xdr:sp macro="" textlink="">
      <xdr:nvSpPr>
        <xdr:cNvPr id="214" name="n_2mainValue【橋りょう・トンネル】&#10;一人当たり有形固定資産（償却資産）額"/>
        <xdr:cNvSpPr txBox="1"/>
      </xdr:nvSpPr>
      <xdr:spPr>
        <a:xfrm>
          <a:off x="7193495" y="10658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5" name="正方形/長方形 214"/>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6" name="正方形/長方形 215"/>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7" name="正方形/長方形 216"/>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8" name="正方形/長方形 217"/>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9" name="正方形/長方形 218"/>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0" name="正方形/長方形 219"/>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1" name="正方形/長方形 220"/>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2" name="正方形/長方形 221"/>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3" name="テキスト ボックス 222"/>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4" name="直線コネクタ 223"/>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25" name="直線コネクタ 224"/>
        <xdr:cNvCxnSpPr/>
      </xdr:nvCxnSpPr>
      <xdr:spPr>
        <a:xfrm>
          <a:off x="647700" y="1491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6" name="テキスト ボックス 225"/>
        <xdr:cNvSpPr txBox="1"/>
      </xdr:nvSpPr>
      <xdr:spPr>
        <a:xfrm>
          <a:off x="36591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7" name="直線コネクタ 226"/>
        <xdr:cNvCxnSpPr/>
      </xdr:nvCxnSpPr>
      <xdr:spPr>
        <a:xfrm>
          <a:off x="647700" y="1458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8" name="テキスト ボックス 227"/>
        <xdr:cNvSpPr txBox="1"/>
      </xdr:nvSpPr>
      <xdr:spPr>
        <a:xfrm>
          <a:off x="3208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9" name="直線コネクタ 228"/>
        <xdr:cNvCxnSpPr/>
      </xdr:nvCxnSpPr>
      <xdr:spPr>
        <a:xfrm>
          <a:off x="647700" y="1426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0" name="テキスト ボックス 229"/>
        <xdr:cNvSpPr txBox="1"/>
      </xdr:nvSpPr>
      <xdr:spPr>
        <a:xfrm>
          <a:off x="3208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1" name="直線コネクタ 230"/>
        <xdr:cNvCxnSpPr/>
      </xdr:nvCxnSpPr>
      <xdr:spPr>
        <a:xfrm>
          <a:off x="647700" y="1393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2" name="テキスト ボックス 231"/>
        <xdr:cNvSpPr txBox="1"/>
      </xdr:nvSpPr>
      <xdr:spPr>
        <a:xfrm>
          <a:off x="3208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3" name="直線コネクタ 232"/>
        <xdr:cNvCxnSpPr/>
      </xdr:nvCxnSpPr>
      <xdr:spPr>
        <a:xfrm>
          <a:off x="647700" y="1360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4" name="テキスト ボックス 233"/>
        <xdr:cNvSpPr txBox="1"/>
      </xdr:nvSpPr>
      <xdr:spPr>
        <a:xfrm>
          <a:off x="3208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5" name="直線コネクタ 234"/>
        <xdr:cNvCxnSpPr/>
      </xdr:nvCxnSpPr>
      <xdr:spPr>
        <a:xfrm>
          <a:off x="647700" y="1328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6" name="テキスト ボックス 235"/>
        <xdr:cNvSpPr txBox="1"/>
      </xdr:nvSpPr>
      <xdr:spPr>
        <a:xfrm>
          <a:off x="26624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7" name="直線コネクタ 236"/>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8" name="テキスト ボックス 237"/>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9" name="【公営住宅】&#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240" name="直線コネクタ 239"/>
        <xdr:cNvCxnSpPr/>
      </xdr:nvCxnSpPr>
      <xdr:spPr>
        <a:xfrm flipV="1">
          <a:off x="3949065" y="13280571"/>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241" name="【公営住宅】&#10;有形固定資産減価償却率最小値テキスト"/>
        <xdr:cNvSpPr txBox="1"/>
      </xdr:nvSpPr>
      <xdr:spPr>
        <a:xfrm>
          <a:off x="39878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242" name="直線コネクタ 241"/>
        <xdr:cNvCxnSpPr/>
      </xdr:nvCxnSpPr>
      <xdr:spPr>
        <a:xfrm>
          <a:off x="3889375" y="1487750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43" name="【公営住宅】&#10;有形固定資産減価償却率最大値テキスト"/>
        <xdr:cNvSpPr txBox="1"/>
      </xdr:nvSpPr>
      <xdr:spPr>
        <a:xfrm>
          <a:off x="39878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44" name="直線コネクタ 243"/>
        <xdr:cNvCxnSpPr/>
      </xdr:nvCxnSpPr>
      <xdr:spPr>
        <a:xfrm>
          <a:off x="3889375" y="132805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91457</xdr:rowOff>
    </xdr:from>
    <xdr:ext cx="405111" cy="259045"/>
    <xdr:sp macro="" textlink="">
      <xdr:nvSpPr>
        <xdr:cNvPr id="245" name="【公営住宅】&#10;有形固定資産減価償却率平均値テキスト"/>
        <xdr:cNvSpPr txBox="1"/>
      </xdr:nvSpPr>
      <xdr:spPr>
        <a:xfrm>
          <a:off x="3987800" y="13807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46" name="フローチャート: 判断 245"/>
        <xdr:cNvSpPr/>
      </xdr:nvSpPr>
      <xdr:spPr>
        <a:xfrm>
          <a:off x="38989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8527</xdr:rowOff>
    </xdr:from>
    <xdr:to>
      <xdr:col>20</xdr:col>
      <xdr:colOff>38100</xdr:colOff>
      <xdr:row>81</xdr:row>
      <xdr:rowOff>110127</xdr:rowOff>
    </xdr:to>
    <xdr:sp macro="" textlink="">
      <xdr:nvSpPr>
        <xdr:cNvPr id="247" name="フローチャート: 判断 246"/>
        <xdr:cNvSpPr/>
      </xdr:nvSpPr>
      <xdr:spPr>
        <a:xfrm>
          <a:off x="3203575" y="1389597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134257</xdr:rowOff>
    </xdr:from>
    <xdr:to>
      <xdr:col>15</xdr:col>
      <xdr:colOff>101600</xdr:colOff>
      <xdr:row>81</xdr:row>
      <xdr:rowOff>64407</xdr:rowOff>
    </xdr:to>
    <xdr:sp macro="" textlink="">
      <xdr:nvSpPr>
        <xdr:cNvPr id="248" name="フローチャート: 判断 247"/>
        <xdr:cNvSpPr/>
      </xdr:nvSpPr>
      <xdr:spPr>
        <a:xfrm>
          <a:off x="2428875"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117929</xdr:rowOff>
    </xdr:from>
    <xdr:to>
      <xdr:col>10</xdr:col>
      <xdr:colOff>165100</xdr:colOff>
      <xdr:row>81</xdr:row>
      <xdr:rowOff>48079</xdr:rowOff>
    </xdr:to>
    <xdr:sp macro="" textlink="">
      <xdr:nvSpPr>
        <xdr:cNvPr id="249" name="フローチャート: 判断 248"/>
        <xdr:cNvSpPr/>
      </xdr:nvSpPr>
      <xdr:spPr>
        <a:xfrm>
          <a:off x="168275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0" name="テキスト ボックス 249"/>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1" name="テキスト ボックス 250"/>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2" name="テキスト ボックス 251"/>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3" name="テキスト ボックス 252"/>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4" name="テキスト ボックス 253"/>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49349</xdr:rowOff>
    </xdr:from>
    <xdr:to>
      <xdr:col>24</xdr:col>
      <xdr:colOff>114300</xdr:colOff>
      <xdr:row>80</xdr:row>
      <xdr:rowOff>150949</xdr:rowOff>
    </xdr:to>
    <xdr:sp macro="" textlink="">
      <xdr:nvSpPr>
        <xdr:cNvPr id="255" name="楕円 254"/>
        <xdr:cNvSpPr/>
      </xdr:nvSpPr>
      <xdr:spPr>
        <a:xfrm>
          <a:off x="3898900" y="1376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72226</xdr:rowOff>
    </xdr:from>
    <xdr:ext cx="405111" cy="259045"/>
    <xdr:sp macro="" textlink="">
      <xdr:nvSpPr>
        <xdr:cNvPr id="256" name="【公営住宅】&#10;有形固定資産減価償却率該当値テキスト"/>
        <xdr:cNvSpPr txBox="1"/>
      </xdr:nvSpPr>
      <xdr:spPr>
        <a:xfrm>
          <a:off x="3987800" y="13616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80</xdr:row>
      <xdr:rowOff>113030</xdr:rowOff>
    </xdr:from>
    <xdr:to>
      <xdr:col>15</xdr:col>
      <xdr:colOff>101600</xdr:colOff>
      <xdr:row>81</xdr:row>
      <xdr:rowOff>43180</xdr:rowOff>
    </xdr:to>
    <xdr:sp macro="" textlink="">
      <xdr:nvSpPr>
        <xdr:cNvPr id="257" name="楕円 256"/>
        <xdr:cNvSpPr/>
      </xdr:nvSpPr>
      <xdr:spPr>
        <a:xfrm>
          <a:off x="2428875"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126654</xdr:rowOff>
    </xdr:from>
    <xdr:ext cx="405111" cy="259045"/>
    <xdr:sp macro="" textlink="">
      <xdr:nvSpPr>
        <xdr:cNvPr id="258" name="n_1aveValue【公営住宅】&#10;有形固定資産減価償却率"/>
        <xdr:cNvSpPr txBox="1"/>
      </xdr:nvSpPr>
      <xdr:spPr>
        <a:xfrm>
          <a:off x="306769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55534</xdr:rowOff>
    </xdr:from>
    <xdr:ext cx="405111" cy="259045"/>
    <xdr:sp macro="" textlink="">
      <xdr:nvSpPr>
        <xdr:cNvPr id="259" name="n_2aveValue【公営住宅】&#10;有形固定資産減価償却率"/>
        <xdr:cNvSpPr txBox="1"/>
      </xdr:nvSpPr>
      <xdr:spPr>
        <a:xfrm>
          <a:off x="2305694" y="1394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64606</xdr:rowOff>
    </xdr:from>
    <xdr:ext cx="405111" cy="259045"/>
    <xdr:sp macro="" textlink="">
      <xdr:nvSpPr>
        <xdr:cNvPr id="260" name="n_3aveValue【公営住宅】&#10;有形固定資産減価償却率"/>
        <xdr:cNvSpPr txBox="1"/>
      </xdr:nvSpPr>
      <xdr:spPr>
        <a:xfrm>
          <a:off x="1559569"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59707</xdr:rowOff>
    </xdr:from>
    <xdr:ext cx="405111" cy="259045"/>
    <xdr:sp macro="" textlink="">
      <xdr:nvSpPr>
        <xdr:cNvPr id="261" name="n_2mainValue【公営住宅】&#10;有形固定資産減価償却率"/>
        <xdr:cNvSpPr txBox="1"/>
      </xdr:nvSpPr>
      <xdr:spPr>
        <a:xfrm>
          <a:off x="230569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2" name="正方形/長方形 261"/>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3" name="正方形/長方形 262"/>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4" name="正方形/長方形 263"/>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5" name="正方形/長方形 264"/>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6" name="正方形/長方形 265"/>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7" name="正方形/長方形 266"/>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8" name="正方形/長方形 267"/>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9" name="正方形/長方形 268"/>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0" name="テキスト ボックス 269"/>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1" name="直線コネクタ 270"/>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2" name="直線コネクタ 271"/>
        <xdr:cNvCxnSpPr/>
      </xdr:nvCxnSpPr>
      <xdr:spPr>
        <a:xfrm>
          <a:off x="5632450" y="14913429"/>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3" name="テキスト ボックス 272"/>
        <xdr:cNvSpPr txBox="1"/>
      </xdr:nvSpPr>
      <xdr:spPr>
        <a:xfrm>
          <a:off x="52224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4" name="直線コネクタ 273"/>
        <xdr:cNvCxnSpPr/>
      </xdr:nvCxnSpPr>
      <xdr:spPr>
        <a:xfrm>
          <a:off x="5632450" y="1458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5" name="テキスト ボックス 274"/>
        <xdr:cNvSpPr txBox="1"/>
      </xdr:nvSpPr>
      <xdr:spPr>
        <a:xfrm>
          <a:off x="52224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6" name="直線コネクタ 275"/>
        <xdr:cNvCxnSpPr/>
      </xdr:nvCxnSpPr>
      <xdr:spPr>
        <a:xfrm>
          <a:off x="5632450" y="14260286"/>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7" name="テキスト ボックス 276"/>
        <xdr:cNvSpPr txBox="1"/>
      </xdr:nvSpPr>
      <xdr:spPr>
        <a:xfrm>
          <a:off x="52224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8" name="直線コネクタ 277"/>
        <xdr:cNvCxnSpPr/>
      </xdr:nvCxnSpPr>
      <xdr:spPr>
        <a:xfrm>
          <a:off x="5632450" y="1393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9" name="テキスト ボックス 278"/>
        <xdr:cNvSpPr txBox="1"/>
      </xdr:nvSpPr>
      <xdr:spPr>
        <a:xfrm>
          <a:off x="52224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0" name="直線コネクタ 279"/>
        <xdr:cNvCxnSpPr/>
      </xdr:nvCxnSpPr>
      <xdr:spPr>
        <a:xfrm>
          <a:off x="5632450" y="1360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1" name="テキスト ボックス 280"/>
        <xdr:cNvSpPr txBox="1"/>
      </xdr:nvSpPr>
      <xdr:spPr>
        <a:xfrm>
          <a:off x="52224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2" name="直線コネクタ 281"/>
        <xdr:cNvCxnSpPr/>
      </xdr:nvCxnSpPr>
      <xdr:spPr>
        <a:xfrm>
          <a:off x="5632450" y="13280571"/>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83" name="テキスト ボックス 282"/>
        <xdr:cNvSpPr txBox="1"/>
      </xdr:nvSpPr>
      <xdr:spPr>
        <a:xfrm>
          <a:off x="517735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4" name="直線コネクタ 283"/>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5" name="テキスト ボックス 284"/>
        <xdr:cNvSpPr txBox="1"/>
      </xdr:nvSpPr>
      <xdr:spPr>
        <a:xfrm>
          <a:off x="517735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6" name="【公営住宅】&#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115661</xdr:rowOff>
    </xdr:from>
    <xdr:to>
      <xdr:col>54</xdr:col>
      <xdr:colOff>189865</xdr:colOff>
      <xdr:row>86</xdr:row>
      <xdr:rowOff>166605</xdr:rowOff>
    </xdr:to>
    <xdr:cxnSp macro="">
      <xdr:nvCxnSpPr>
        <xdr:cNvPr id="287" name="直線コネクタ 286"/>
        <xdr:cNvCxnSpPr/>
      </xdr:nvCxnSpPr>
      <xdr:spPr>
        <a:xfrm flipV="1">
          <a:off x="8905240" y="13317311"/>
          <a:ext cx="0" cy="159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288" name="【公営住宅】&#10;一人当たり面積最小値テキスト"/>
        <xdr:cNvSpPr txBox="1"/>
      </xdr:nvSpPr>
      <xdr:spPr>
        <a:xfrm>
          <a:off x="8943975"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289" name="直線コネクタ 288"/>
        <xdr:cNvCxnSpPr/>
      </xdr:nvCxnSpPr>
      <xdr:spPr>
        <a:xfrm>
          <a:off x="8845550" y="1491130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62338</xdr:rowOff>
    </xdr:from>
    <xdr:ext cx="469744" cy="259045"/>
    <xdr:sp macro="" textlink="">
      <xdr:nvSpPr>
        <xdr:cNvPr id="290" name="【公営住宅】&#10;一人当たり面積最大値テキスト"/>
        <xdr:cNvSpPr txBox="1"/>
      </xdr:nvSpPr>
      <xdr:spPr>
        <a:xfrm>
          <a:off x="8943975" y="1309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115661</xdr:rowOff>
    </xdr:from>
    <xdr:to>
      <xdr:col>55</xdr:col>
      <xdr:colOff>88900</xdr:colOff>
      <xdr:row>77</xdr:row>
      <xdr:rowOff>115661</xdr:rowOff>
    </xdr:to>
    <xdr:cxnSp macro="">
      <xdr:nvCxnSpPr>
        <xdr:cNvPr id="291" name="直線コネクタ 290"/>
        <xdr:cNvCxnSpPr/>
      </xdr:nvCxnSpPr>
      <xdr:spPr>
        <a:xfrm>
          <a:off x="8845550" y="1331731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162813</xdr:rowOff>
    </xdr:from>
    <xdr:ext cx="469744" cy="259045"/>
    <xdr:sp macro="" textlink="">
      <xdr:nvSpPr>
        <xdr:cNvPr id="292" name="【公営住宅】&#10;一人当たり面積平均値テキスト"/>
        <xdr:cNvSpPr txBox="1"/>
      </xdr:nvSpPr>
      <xdr:spPr>
        <a:xfrm>
          <a:off x="8943975" y="14736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12936</xdr:rowOff>
    </xdr:from>
    <xdr:to>
      <xdr:col>55</xdr:col>
      <xdr:colOff>50800</xdr:colOff>
      <xdr:row>86</xdr:row>
      <xdr:rowOff>114536</xdr:rowOff>
    </xdr:to>
    <xdr:sp macro="" textlink="">
      <xdr:nvSpPr>
        <xdr:cNvPr id="293" name="フローチャート: 判断 292"/>
        <xdr:cNvSpPr/>
      </xdr:nvSpPr>
      <xdr:spPr>
        <a:xfrm>
          <a:off x="8883650" y="1475763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29590</xdr:rowOff>
    </xdr:from>
    <xdr:to>
      <xdr:col>50</xdr:col>
      <xdr:colOff>165100</xdr:colOff>
      <xdr:row>86</xdr:row>
      <xdr:rowOff>131190</xdr:rowOff>
    </xdr:to>
    <xdr:sp macro="" textlink="">
      <xdr:nvSpPr>
        <xdr:cNvPr id="294" name="フローチャート: 判断 293"/>
        <xdr:cNvSpPr/>
      </xdr:nvSpPr>
      <xdr:spPr>
        <a:xfrm>
          <a:off x="8159750" y="1477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17018</xdr:rowOff>
    </xdr:from>
    <xdr:to>
      <xdr:col>46</xdr:col>
      <xdr:colOff>38100</xdr:colOff>
      <xdr:row>86</xdr:row>
      <xdr:rowOff>118618</xdr:rowOff>
    </xdr:to>
    <xdr:sp macro="" textlink="">
      <xdr:nvSpPr>
        <xdr:cNvPr id="295" name="フローチャート: 判断 294"/>
        <xdr:cNvSpPr/>
      </xdr:nvSpPr>
      <xdr:spPr>
        <a:xfrm>
          <a:off x="7413625" y="1476171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29918</xdr:rowOff>
    </xdr:from>
    <xdr:to>
      <xdr:col>41</xdr:col>
      <xdr:colOff>101600</xdr:colOff>
      <xdr:row>86</xdr:row>
      <xdr:rowOff>131518</xdr:rowOff>
    </xdr:to>
    <xdr:sp macro="" textlink="">
      <xdr:nvSpPr>
        <xdr:cNvPr id="296" name="フローチャート: 判断 295"/>
        <xdr:cNvSpPr/>
      </xdr:nvSpPr>
      <xdr:spPr>
        <a:xfrm>
          <a:off x="6638925" y="1477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7" name="テキスト ボックス 296"/>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8" name="テキスト ボックス 297"/>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9" name="テキスト ボックス 298"/>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0" name="テキスト ボックス 299"/>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1" name="テキスト ボックス 300"/>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46572</xdr:rowOff>
    </xdr:from>
    <xdr:to>
      <xdr:col>55</xdr:col>
      <xdr:colOff>50800</xdr:colOff>
      <xdr:row>83</xdr:row>
      <xdr:rowOff>148172</xdr:rowOff>
    </xdr:to>
    <xdr:sp macro="" textlink="">
      <xdr:nvSpPr>
        <xdr:cNvPr id="302" name="楕円 301"/>
        <xdr:cNvSpPr/>
      </xdr:nvSpPr>
      <xdr:spPr>
        <a:xfrm>
          <a:off x="8883650" y="1427692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69449</xdr:rowOff>
    </xdr:from>
    <xdr:ext cx="469744" cy="259045"/>
    <xdr:sp macro="" textlink="">
      <xdr:nvSpPr>
        <xdr:cNvPr id="303" name="【公営住宅】&#10;一人当たり面積該当値テキスト"/>
        <xdr:cNvSpPr txBox="1"/>
      </xdr:nvSpPr>
      <xdr:spPr>
        <a:xfrm>
          <a:off x="8943975" y="1412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135237</xdr:rowOff>
    </xdr:from>
    <xdr:to>
      <xdr:col>46</xdr:col>
      <xdr:colOff>38100</xdr:colOff>
      <xdr:row>84</xdr:row>
      <xdr:rowOff>65387</xdr:rowOff>
    </xdr:to>
    <xdr:sp macro="" textlink="">
      <xdr:nvSpPr>
        <xdr:cNvPr id="304" name="楕円 303"/>
        <xdr:cNvSpPr/>
      </xdr:nvSpPr>
      <xdr:spPr>
        <a:xfrm>
          <a:off x="7413625" y="1436558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147717</xdr:rowOff>
    </xdr:from>
    <xdr:ext cx="469744" cy="259045"/>
    <xdr:sp macro="" textlink="">
      <xdr:nvSpPr>
        <xdr:cNvPr id="305" name="n_1aveValue【公営住宅】&#10;一人当たり面積"/>
        <xdr:cNvSpPr txBox="1"/>
      </xdr:nvSpPr>
      <xdr:spPr>
        <a:xfrm>
          <a:off x="7991552" y="1454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109745</xdr:rowOff>
    </xdr:from>
    <xdr:ext cx="469744" cy="259045"/>
    <xdr:sp macro="" textlink="">
      <xdr:nvSpPr>
        <xdr:cNvPr id="306" name="n_2aveValue【公営住宅】&#10;一人当たり面積"/>
        <xdr:cNvSpPr txBox="1"/>
      </xdr:nvSpPr>
      <xdr:spPr>
        <a:xfrm>
          <a:off x="7258127" y="1485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148045</xdr:rowOff>
    </xdr:from>
    <xdr:ext cx="469744" cy="259045"/>
    <xdr:sp macro="" textlink="">
      <xdr:nvSpPr>
        <xdr:cNvPr id="307" name="n_3aveValue【公営住宅】&#10;一人当たり面積"/>
        <xdr:cNvSpPr txBox="1"/>
      </xdr:nvSpPr>
      <xdr:spPr>
        <a:xfrm>
          <a:off x="6483427" y="1454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81914</xdr:rowOff>
    </xdr:from>
    <xdr:ext cx="469744" cy="259045"/>
    <xdr:sp macro="" textlink="">
      <xdr:nvSpPr>
        <xdr:cNvPr id="308" name="n_2mainValue【公営住宅】&#10;一人当たり面積"/>
        <xdr:cNvSpPr txBox="1"/>
      </xdr:nvSpPr>
      <xdr:spPr>
        <a:xfrm>
          <a:off x="7258127" y="14140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9" name="正方形/長方形 308"/>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0" name="正方形/長方形 309"/>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1" name="正方形/長方形 310"/>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2" name="正方形/長方形 311"/>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3" name="正方形/長方形 312"/>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4" name="正方形/長方形 313"/>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5" name="正方形/長方形 314"/>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6" name="正方形/長方形 315"/>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7" name="正方形/長方形 316"/>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8" name="正方形/長方形 317"/>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9" name="正方形/長方形 318"/>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0" name="正方形/長方形 319"/>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1" name="正方形/長方形 320"/>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2" name="正方形/長方形 321"/>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3" name="正方形/長方形 322"/>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4" name="正方形/長方形 323"/>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5" name="正方形/長方形 324"/>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6" name="正方形/長方形 325"/>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7" name="正方形/長方形 326"/>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8" name="正方形/長方形 327"/>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9" name="正方形/長方形 328"/>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0" name="正方形/長方形 329"/>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1" name="正方形/長方形 330"/>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2" name="正方形/長方形 331"/>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3" name="テキスト ボックス 332"/>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4" name="直線コネクタ 333"/>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35" name="直線コネクタ 334"/>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36" name="テキスト ボックス 335"/>
        <xdr:cNvSpPr txBox="1"/>
      </xdr:nvSpPr>
      <xdr:spPr>
        <a:xfrm>
          <a:off x="10306836"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37" name="直線コネクタ 336"/>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8" name="テキスト ボックス 337"/>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9" name="直線コネクタ 338"/>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0" name="テキスト ボックス 339"/>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1" name="直線コネクタ 340"/>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2" name="テキスト ボックス 341"/>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3" name="直線コネクタ 342"/>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4" name="テキスト ボックス 343"/>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45" name="直線コネクタ 344"/>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46" name="テキスト ボックス 345"/>
        <xdr:cNvSpPr txBox="1"/>
      </xdr:nvSpPr>
      <xdr:spPr>
        <a:xfrm>
          <a:off x="101976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7" name="直線コネクタ 346"/>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8" name="テキスト ボックス 347"/>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9" name="【認定こども園・幼稚園・保育所】&#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81099</xdr:rowOff>
    </xdr:to>
    <xdr:cxnSp macro="">
      <xdr:nvCxnSpPr>
        <xdr:cNvPr id="350" name="直線コネクタ 349"/>
        <xdr:cNvCxnSpPr/>
      </xdr:nvCxnSpPr>
      <xdr:spPr>
        <a:xfrm flipV="1">
          <a:off x="13889989" y="5660572"/>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84926</xdr:rowOff>
    </xdr:from>
    <xdr:ext cx="405111" cy="259045"/>
    <xdr:sp macro="" textlink="">
      <xdr:nvSpPr>
        <xdr:cNvPr id="351" name="【認定こども園・幼稚園・保育所】&#10;有形固定資産減価償却率最小値テキスト"/>
        <xdr:cNvSpPr txBox="1"/>
      </xdr:nvSpPr>
      <xdr:spPr>
        <a:xfrm>
          <a:off x="13928725" y="711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81099</xdr:rowOff>
    </xdr:from>
    <xdr:to>
      <xdr:col>86</xdr:col>
      <xdr:colOff>25400</xdr:colOff>
      <xdr:row>41</xdr:row>
      <xdr:rowOff>81099</xdr:rowOff>
    </xdr:to>
    <xdr:cxnSp macro="">
      <xdr:nvCxnSpPr>
        <xdr:cNvPr id="352" name="直線コネクタ 351"/>
        <xdr:cNvCxnSpPr/>
      </xdr:nvCxnSpPr>
      <xdr:spPr>
        <a:xfrm>
          <a:off x="13801725" y="711054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53" name="【認定こども園・幼稚園・保育所】&#10;有形固定資産減価償却率最大値テキスト"/>
        <xdr:cNvSpPr txBox="1"/>
      </xdr:nvSpPr>
      <xdr:spPr>
        <a:xfrm>
          <a:off x="13928725"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54" name="直線コネクタ 353"/>
        <xdr:cNvCxnSpPr/>
      </xdr:nvCxnSpPr>
      <xdr:spPr>
        <a:xfrm>
          <a:off x="13801725" y="56605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145885</xdr:rowOff>
    </xdr:from>
    <xdr:ext cx="405111" cy="259045"/>
    <xdr:sp macro="" textlink="">
      <xdr:nvSpPr>
        <xdr:cNvPr id="355" name="【認定こども園・幼稚園・保育所】&#10;有形固定資産減価償却率平均値テキスト"/>
        <xdr:cNvSpPr txBox="1"/>
      </xdr:nvSpPr>
      <xdr:spPr>
        <a:xfrm>
          <a:off x="13928725"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356" name="フローチャート: 判断 355"/>
        <xdr:cNvSpPr/>
      </xdr:nvSpPr>
      <xdr:spPr>
        <a:xfrm>
          <a:off x="13839825" y="633965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57" name="フローチャート: 判断 356"/>
        <xdr:cNvSpPr/>
      </xdr:nvSpPr>
      <xdr:spPr>
        <a:xfrm>
          <a:off x="13115925"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147864</xdr:rowOff>
    </xdr:from>
    <xdr:to>
      <xdr:col>76</xdr:col>
      <xdr:colOff>165100</xdr:colOff>
      <xdr:row>37</xdr:row>
      <xdr:rowOff>78014</xdr:rowOff>
    </xdr:to>
    <xdr:sp macro="" textlink="">
      <xdr:nvSpPr>
        <xdr:cNvPr id="358" name="フローチャート: 判断 357"/>
        <xdr:cNvSpPr/>
      </xdr:nvSpPr>
      <xdr:spPr>
        <a:xfrm>
          <a:off x="123698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59" name="フローチャート: 判断 358"/>
        <xdr:cNvSpPr/>
      </xdr:nvSpPr>
      <xdr:spPr>
        <a:xfrm>
          <a:off x="11623675" y="633149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0" name="テキスト ボックス 359"/>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1" name="テキスト ボックス 360"/>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2" name="テキスト ボックス 361"/>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3" name="テキスト ボックス 362"/>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4" name="テキスト ボックス 363"/>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64589</xdr:rowOff>
    </xdr:from>
    <xdr:to>
      <xdr:col>85</xdr:col>
      <xdr:colOff>177800</xdr:colOff>
      <xdr:row>33</xdr:row>
      <xdr:rowOff>166189</xdr:rowOff>
    </xdr:to>
    <xdr:sp macro="" textlink="">
      <xdr:nvSpPr>
        <xdr:cNvPr id="365" name="楕円 364"/>
        <xdr:cNvSpPr/>
      </xdr:nvSpPr>
      <xdr:spPr>
        <a:xfrm>
          <a:off x="13839825" y="57224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150966</xdr:rowOff>
    </xdr:from>
    <xdr:ext cx="405111" cy="259045"/>
    <xdr:sp macro="" textlink="">
      <xdr:nvSpPr>
        <xdr:cNvPr id="366" name="【認定こども園・幼稚園・保育所】&#10;有形固定資産減価償却率該当値テキスト"/>
        <xdr:cNvSpPr txBox="1"/>
      </xdr:nvSpPr>
      <xdr:spPr>
        <a:xfrm>
          <a:off x="13928725" y="5637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74386</xdr:rowOff>
    </xdr:from>
    <xdr:to>
      <xdr:col>76</xdr:col>
      <xdr:colOff>165100</xdr:colOff>
      <xdr:row>35</xdr:row>
      <xdr:rowOff>4536</xdr:rowOff>
    </xdr:to>
    <xdr:sp macro="" textlink="">
      <xdr:nvSpPr>
        <xdr:cNvPr id="367" name="楕円 366"/>
        <xdr:cNvSpPr/>
      </xdr:nvSpPr>
      <xdr:spPr>
        <a:xfrm>
          <a:off x="12369800" y="590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128831</xdr:rowOff>
    </xdr:from>
    <xdr:ext cx="405111" cy="259045"/>
    <xdr:sp macro="" textlink="">
      <xdr:nvSpPr>
        <xdr:cNvPr id="368" name="n_1aveValue【認定こども園・幼稚園・保育所】&#10;有形固定資産減価償却率"/>
        <xdr:cNvSpPr txBox="1"/>
      </xdr:nvSpPr>
      <xdr:spPr>
        <a:xfrm>
          <a:off x="12980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69141</xdr:rowOff>
    </xdr:from>
    <xdr:ext cx="405111" cy="259045"/>
    <xdr:sp macro="" textlink="">
      <xdr:nvSpPr>
        <xdr:cNvPr id="369" name="n_2aveValue【認定こども園・幼稚園・保育所】&#10;有形固定資産減価償却率"/>
        <xdr:cNvSpPr txBox="1"/>
      </xdr:nvSpPr>
      <xdr:spPr>
        <a:xfrm>
          <a:off x="12246619"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370" name="n_3aveValue【認定こども園・幼稚園・保育所】&#10;有形固定資産減価償却率"/>
        <xdr:cNvSpPr txBox="1"/>
      </xdr:nvSpPr>
      <xdr:spPr>
        <a:xfrm>
          <a:off x="1150049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21063</xdr:rowOff>
    </xdr:from>
    <xdr:ext cx="405111" cy="259045"/>
    <xdr:sp macro="" textlink="">
      <xdr:nvSpPr>
        <xdr:cNvPr id="371" name="n_2mainValue【認定こども園・幼稚園・保育所】&#10;有形固定資産減価償却率"/>
        <xdr:cNvSpPr txBox="1"/>
      </xdr:nvSpPr>
      <xdr:spPr>
        <a:xfrm>
          <a:off x="12246619" y="567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2" name="正方形/長方形 371"/>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3" name="正方形/長方形 372"/>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4" name="正方形/長方形 373"/>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5" name="正方形/長方形 374"/>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6" name="正方形/長方形 375"/>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7" name="正方形/長方形 376"/>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8" name="正方形/長方形 377"/>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9" name="正方形/長方形 378"/>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0" name="テキスト ボックス 379"/>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1" name="直線コネクタ 380"/>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82" name="直線コネクタ 381"/>
        <xdr:cNvCxnSpPr/>
      </xdr:nvCxnSpPr>
      <xdr:spPr>
        <a:xfrm>
          <a:off x="155448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83" name="テキスト ボックス 382"/>
        <xdr:cNvSpPr txBox="1"/>
      </xdr:nvSpPr>
      <xdr:spPr>
        <a:xfrm>
          <a:off x="1516334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84" name="直線コネクタ 383"/>
        <xdr:cNvCxnSpPr/>
      </xdr:nvCxnSpPr>
      <xdr:spPr>
        <a:xfrm>
          <a:off x="155448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85" name="テキスト ボックス 384"/>
        <xdr:cNvSpPr txBox="1"/>
      </xdr:nvSpPr>
      <xdr:spPr>
        <a:xfrm>
          <a:off x="15163346"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86" name="直線コネクタ 385"/>
        <xdr:cNvCxnSpPr/>
      </xdr:nvCxnSpPr>
      <xdr:spPr>
        <a:xfrm>
          <a:off x="155448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87" name="テキスト ボックス 386"/>
        <xdr:cNvSpPr txBox="1"/>
      </xdr:nvSpPr>
      <xdr:spPr>
        <a:xfrm>
          <a:off x="15163346"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88" name="直線コネクタ 387"/>
        <xdr:cNvCxnSpPr/>
      </xdr:nvCxnSpPr>
      <xdr:spPr>
        <a:xfrm>
          <a:off x="155448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89" name="テキスト ボックス 388"/>
        <xdr:cNvSpPr txBox="1"/>
      </xdr:nvSpPr>
      <xdr:spPr>
        <a:xfrm>
          <a:off x="15163346"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0" name="直線コネクタ 389"/>
        <xdr:cNvCxnSpPr/>
      </xdr:nvCxnSpPr>
      <xdr:spPr>
        <a:xfrm>
          <a:off x="155448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91" name="テキスト ボックス 390"/>
        <xdr:cNvSpPr txBox="1"/>
      </xdr:nvSpPr>
      <xdr:spPr>
        <a:xfrm>
          <a:off x="151633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2" name="直線コネクタ 391"/>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3" name="テキスト ボックス 392"/>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4" name="【認定こども園・幼稚園・保育所】&#10;一人当たり面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129540</xdr:rowOff>
    </xdr:from>
    <xdr:to>
      <xdr:col>116</xdr:col>
      <xdr:colOff>62864</xdr:colOff>
      <xdr:row>42</xdr:row>
      <xdr:rowOff>7620</xdr:rowOff>
    </xdr:to>
    <xdr:cxnSp macro="">
      <xdr:nvCxnSpPr>
        <xdr:cNvPr id="395" name="直線コネクタ 394"/>
        <xdr:cNvCxnSpPr/>
      </xdr:nvCxnSpPr>
      <xdr:spPr>
        <a:xfrm flipV="1">
          <a:off x="18846164"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396" name="【認定こども園・幼稚園・保育所】&#10;一人当たり面積最小値テキスト"/>
        <xdr:cNvSpPr txBox="1"/>
      </xdr:nvSpPr>
      <xdr:spPr>
        <a:xfrm>
          <a:off x="188849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397" name="直線コネクタ 396"/>
        <xdr:cNvCxnSpPr/>
      </xdr:nvCxnSpPr>
      <xdr:spPr>
        <a:xfrm>
          <a:off x="18786475" y="72085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76217</xdr:rowOff>
    </xdr:from>
    <xdr:ext cx="469744" cy="259045"/>
    <xdr:sp macro="" textlink="">
      <xdr:nvSpPr>
        <xdr:cNvPr id="398" name="【認定こども園・幼稚園・保育所】&#10;一人当たり面積最大値テキスト"/>
        <xdr:cNvSpPr txBox="1"/>
      </xdr:nvSpPr>
      <xdr:spPr>
        <a:xfrm>
          <a:off x="18884900" y="556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129540</xdr:rowOff>
    </xdr:from>
    <xdr:to>
      <xdr:col>116</xdr:col>
      <xdr:colOff>152400</xdr:colOff>
      <xdr:row>33</xdr:row>
      <xdr:rowOff>129540</xdr:rowOff>
    </xdr:to>
    <xdr:cxnSp macro="">
      <xdr:nvCxnSpPr>
        <xdr:cNvPr id="399" name="直線コネクタ 398"/>
        <xdr:cNvCxnSpPr/>
      </xdr:nvCxnSpPr>
      <xdr:spPr>
        <a:xfrm>
          <a:off x="18786475" y="578739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xdr:rowOff>
    </xdr:from>
    <xdr:ext cx="469744" cy="259045"/>
    <xdr:sp macro="" textlink="">
      <xdr:nvSpPr>
        <xdr:cNvPr id="400" name="【認定こども園・幼稚園・保育所】&#10;一人当たり面積平均値テキスト"/>
        <xdr:cNvSpPr txBox="1"/>
      </xdr:nvSpPr>
      <xdr:spPr>
        <a:xfrm>
          <a:off x="188849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401" name="フローチャート: 判断 400"/>
        <xdr:cNvSpPr/>
      </xdr:nvSpPr>
      <xdr:spPr>
        <a:xfrm>
          <a:off x="187960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17780</xdr:rowOff>
    </xdr:from>
    <xdr:to>
      <xdr:col>112</xdr:col>
      <xdr:colOff>38100</xdr:colOff>
      <xdr:row>39</xdr:row>
      <xdr:rowOff>119380</xdr:rowOff>
    </xdr:to>
    <xdr:sp macro="" textlink="">
      <xdr:nvSpPr>
        <xdr:cNvPr id="402" name="フローチャート: 判断 401"/>
        <xdr:cNvSpPr/>
      </xdr:nvSpPr>
      <xdr:spPr>
        <a:xfrm>
          <a:off x="18100675" y="67043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120650</xdr:rowOff>
    </xdr:from>
    <xdr:to>
      <xdr:col>107</xdr:col>
      <xdr:colOff>101600</xdr:colOff>
      <xdr:row>39</xdr:row>
      <xdr:rowOff>50800</xdr:rowOff>
    </xdr:to>
    <xdr:sp macro="" textlink="">
      <xdr:nvSpPr>
        <xdr:cNvPr id="403" name="フローチャート: 判断 402"/>
        <xdr:cNvSpPr/>
      </xdr:nvSpPr>
      <xdr:spPr>
        <a:xfrm>
          <a:off x="17325975"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04" name="フローチャート: 判断 403"/>
        <xdr:cNvSpPr/>
      </xdr:nvSpPr>
      <xdr:spPr>
        <a:xfrm>
          <a:off x="1657985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5" name="テキスト ボックス 404"/>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6" name="テキスト ボックス 405"/>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7" name="テキスト ボックス 406"/>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8" name="テキスト ボックス 407"/>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9" name="テキスト ボックス 408"/>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74930</xdr:rowOff>
    </xdr:from>
    <xdr:to>
      <xdr:col>116</xdr:col>
      <xdr:colOff>114300</xdr:colOff>
      <xdr:row>38</xdr:row>
      <xdr:rowOff>5080</xdr:rowOff>
    </xdr:to>
    <xdr:sp macro="" textlink="">
      <xdr:nvSpPr>
        <xdr:cNvPr id="410" name="楕円 409"/>
        <xdr:cNvSpPr/>
      </xdr:nvSpPr>
      <xdr:spPr>
        <a:xfrm>
          <a:off x="187960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97807</xdr:rowOff>
    </xdr:from>
    <xdr:ext cx="469744" cy="259045"/>
    <xdr:sp macro="" textlink="">
      <xdr:nvSpPr>
        <xdr:cNvPr id="411" name="【認定こども園・幼稚園・保育所】&#10;一人当たり面積該当値テキスト"/>
        <xdr:cNvSpPr txBox="1"/>
      </xdr:nvSpPr>
      <xdr:spPr>
        <a:xfrm>
          <a:off x="18884900"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52070</xdr:rowOff>
    </xdr:from>
    <xdr:to>
      <xdr:col>107</xdr:col>
      <xdr:colOff>101600</xdr:colOff>
      <xdr:row>37</xdr:row>
      <xdr:rowOff>153670</xdr:rowOff>
    </xdr:to>
    <xdr:sp macro="" textlink="">
      <xdr:nvSpPr>
        <xdr:cNvPr id="412" name="楕円 411"/>
        <xdr:cNvSpPr/>
      </xdr:nvSpPr>
      <xdr:spPr>
        <a:xfrm>
          <a:off x="17325975"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135907</xdr:rowOff>
    </xdr:from>
    <xdr:ext cx="469744" cy="259045"/>
    <xdr:sp macro="" textlink="">
      <xdr:nvSpPr>
        <xdr:cNvPr id="413" name="n_1aveValue【認定こども園・幼稚園・保育所】&#10;一人当たり面積"/>
        <xdr:cNvSpPr txBox="1"/>
      </xdr:nvSpPr>
      <xdr:spPr>
        <a:xfrm>
          <a:off x="17932477"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41927</xdr:rowOff>
    </xdr:from>
    <xdr:ext cx="469744" cy="259045"/>
    <xdr:sp macro="" textlink="">
      <xdr:nvSpPr>
        <xdr:cNvPr id="414" name="n_2aveValue【認定こども園・幼稚園・保育所】&#10;一人当たり面積"/>
        <xdr:cNvSpPr txBox="1"/>
      </xdr:nvSpPr>
      <xdr:spPr>
        <a:xfrm>
          <a:off x="1717047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415" name="n_3aveValue【認定こども園・幼稚園・保育所】&#10;一人当たり面積"/>
        <xdr:cNvSpPr txBox="1"/>
      </xdr:nvSpPr>
      <xdr:spPr>
        <a:xfrm>
          <a:off x="16424352"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170197</xdr:rowOff>
    </xdr:from>
    <xdr:ext cx="469744" cy="259045"/>
    <xdr:sp macro="" textlink="">
      <xdr:nvSpPr>
        <xdr:cNvPr id="416" name="n_2mainValue【認定こども園・幼稚園・保育所】&#10;一人当たり面積"/>
        <xdr:cNvSpPr txBox="1"/>
      </xdr:nvSpPr>
      <xdr:spPr>
        <a:xfrm>
          <a:off x="17170477" y="617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7" name="正方形/長方形 416"/>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8" name="正方形/長方形 417"/>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9" name="正方形/長方形 418"/>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0" name="正方形/長方形 419"/>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1" name="正方形/長方形 420"/>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2" name="正方形/長方形 421"/>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3" name="正方形/長方形 422"/>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4" name="正方形/長方形 423"/>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5" name="テキスト ボックス 424"/>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6" name="直線コネクタ 425"/>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27" name="テキスト ボックス 426"/>
        <xdr:cNvSpPr txBox="1"/>
      </xdr:nvSpPr>
      <xdr:spPr>
        <a:xfrm>
          <a:off x="10306836"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8" name="直線コネクタ 427"/>
        <xdr:cNvCxnSpPr/>
      </xdr:nvCxnSpPr>
      <xdr:spPr>
        <a:xfrm>
          <a:off x="10588625" y="1104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29" name="テキスト ボックス 428"/>
        <xdr:cNvSpPr txBox="1"/>
      </xdr:nvSpPr>
      <xdr:spPr>
        <a:xfrm>
          <a:off x="10242716"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0" name="直線コネクタ 429"/>
        <xdr:cNvCxnSpPr/>
      </xdr:nvCxnSpPr>
      <xdr:spPr>
        <a:xfrm>
          <a:off x="10588625" y="1066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1" name="テキスト ボックス 430"/>
        <xdr:cNvSpPr txBox="1"/>
      </xdr:nvSpPr>
      <xdr:spPr>
        <a:xfrm>
          <a:off x="102427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2" name="直線コネクタ 431"/>
        <xdr:cNvCxnSpPr/>
      </xdr:nvCxnSpPr>
      <xdr:spPr>
        <a:xfrm>
          <a:off x="10588625" y="1028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3" name="テキスト ボックス 432"/>
        <xdr:cNvSpPr txBox="1"/>
      </xdr:nvSpPr>
      <xdr:spPr>
        <a:xfrm>
          <a:off x="102427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4" name="直線コネクタ 433"/>
        <xdr:cNvCxnSpPr/>
      </xdr:nvCxnSpPr>
      <xdr:spPr>
        <a:xfrm>
          <a:off x="10588625" y="990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5" name="テキスト ボックス 434"/>
        <xdr:cNvSpPr txBox="1"/>
      </xdr:nvSpPr>
      <xdr:spPr>
        <a:xfrm>
          <a:off x="102427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6" name="直線コネクタ 435"/>
        <xdr:cNvCxnSpPr/>
      </xdr:nvCxnSpPr>
      <xdr:spPr>
        <a:xfrm>
          <a:off x="10588625" y="952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37" name="テキスト ボックス 436"/>
        <xdr:cNvSpPr txBox="1"/>
      </xdr:nvSpPr>
      <xdr:spPr>
        <a:xfrm>
          <a:off x="101976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8" name="直線コネクタ 437"/>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39" name="テキスト ボックス 438"/>
        <xdr:cNvSpPr txBox="1"/>
      </xdr:nvSpPr>
      <xdr:spPr>
        <a:xfrm>
          <a:off x="101976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0" name="【学校施設】&#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123825</xdr:rowOff>
    </xdr:to>
    <xdr:cxnSp macro="">
      <xdr:nvCxnSpPr>
        <xdr:cNvPr id="441" name="直線コネクタ 440"/>
        <xdr:cNvCxnSpPr/>
      </xdr:nvCxnSpPr>
      <xdr:spPr>
        <a:xfrm flipV="1">
          <a:off x="13889989" y="9692640"/>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127652</xdr:rowOff>
    </xdr:from>
    <xdr:ext cx="405111" cy="259045"/>
    <xdr:sp macro="" textlink="">
      <xdr:nvSpPr>
        <xdr:cNvPr id="442" name="【学校施設】&#10;有形固定資産減価償却率最小値テキスト"/>
        <xdr:cNvSpPr txBox="1"/>
      </xdr:nvSpPr>
      <xdr:spPr>
        <a:xfrm>
          <a:off x="13928725"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123825</xdr:rowOff>
    </xdr:from>
    <xdr:to>
      <xdr:col>86</xdr:col>
      <xdr:colOff>25400</xdr:colOff>
      <xdr:row>63</xdr:row>
      <xdr:rowOff>123825</xdr:rowOff>
    </xdr:to>
    <xdr:cxnSp macro="">
      <xdr:nvCxnSpPr>
        <xdr:cNvPr id="443" name="直線コネクタ 442"/>
        <xdr:cNvCxnSpPr/>
      </xdr:nvCxnSpPr>
      <xdr:spPr>
        <a:xfrm>
          <a:off x="13801725" y="1092517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444" name="【学校施設】&#10;有形固定資産減価償却率最大値テキスト"/>
        <xdr:cNvSpPr txBox="1"/>
      </xdr:nvSpPr>
      <xdr:spPr>
        <a:xfrm>
          <a:off x="13928725"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445" name="直線コネクタ 444"/>
        <xdr:cNvCxnSpPr/>
      </xdr:nvCxnSpPr>
      <xdr:spPr>
        <a:xfrm>
          <a:off x="13801725" y="96926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49547</xdr:rowOff>
    </xdr:from>
    <xdr:ext cx="405111" cy="259045"/>
    <xdr:sp macro="" textlink="">
      <xdr:nvSpPr>
        <xdr:cNvPr id="446" name="【学校施設】&#10;有形固定資産減価償却率平均値テキスト"/>
        <xdr:cNvSpPr txBox="1"/>
      </xdr:nvSpPr>
      <xdr:spPr>
        <a:xfrm>
          <a:off x="13928725" y="1016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447" name="フローチャート: 判断 446"/>
        <xdr:cNvSpPr/>
      </xdr:nvSpPr>
      <xdr:spPr>
        <a:xfrm>
          <a:off x="13839825" y="101866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448" name="フローチャート: 判断 447"/>
        <xdr:cNvSpPr/>
      </xdr:nvSpPr>
      <xdr:spPr>
        <a:xfrm>
          <a:off x="13115925"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95885</xdr:rowOff>
    </xdr:from>
    <xdr:to>
      <xdr:col>76</xdr:col>
      <xdr:colOff>165100</xdr:colOff>
      <xdr:row>60</xdr:row>
      <xdr:rowOff>26035</xdr:rowOff>
    </xdr:to>
    <xdr:sp macro="" textlink="">
      <xdr:nvSpPr>
        <xdr:cNvPr id="449" name="フローチャート: 判断 448"/>
        <xdr:cNvSpPr/>
      </xdr:nvSpPr>
      <xdr:spPr>
        <a:xfrm>
          <a:off x="123698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103505</xdr:rowOff>
    </xdr:from>
    <xdr:to>
      <xdr:col>72</xdr:col>
      <xdr:colOff>38100</xdr:colOff>
      <xdr:row>60</xdr:row>
      <xdr:rowOff>33655</xdr:rowOff>
    </xdr:to>
    <xdr:sp macro="" textlink="">
      <xdr:nvSpPr>
        <xdr:cNvPr id="450" name="フローチャート: 判断 449"/>
        <xdr:cNvSpPr/>
      </xdr:nvSpPr>
      <xdr:spPr>
        <a:xfrm>
          <a:off x="11623675" y="1021905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1" name="テキスト ボックス 450"/>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2" name="テキスト ボックス 451"/>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3" name="テキスト ボックス 452"/>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4" name="テキスト ボックス 453"/>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5" name="テキスト ボックス 454"/>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132080</xdr:rowOff>
    </xdr:from>
    <xdr:to>
      <xdr:col>85</xdr:col>
      <xdr:colOff>177800</xdr:colOff>
      <xdr:row>59</xdr:row>
      <xdr:rowOff>62230</xdr:rowOff>
    </xdr:to>
    <xdr:sp macro="" textlink="">
      <xdr:nvSpPr>
        <xdr:cNvPr id="456" name="楕円 455"/>
        <xdr:cNvSpPr/>
      </xdr:nvSpPr>
      <xdr:spPr>
        <a:xfrm>
          <a:off x="13839825" y="100761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154957</xdr:rowOff>
    </xdr:from>
    <xdr:ext cx="405111" cy="259045"/>
    <xdr:sp macro="" textlink="">
      <xdr:nvSpPr>
        <xdr:cNvPr id="457" name="【学校施設】&#10;有形固定資産減価償却率該当値テキスト"/>
        <xdr:cNvSpPr txBox="1"/>
      </xdr:nvSpPr>
      <xdr:spPr>
        <a:xfrm>
          <a:off x="13928725"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76835</xdr:rowOff>
    </xdr:from>
    <xdr:to>
      <xdr:col>76</xdr:col>
      <xdr:colOff>165100</xdr:colOff>
      <xdr:row>60</xdr:row>
      <xdr:rowOff>6985</xdr:rowOff>
    </xdr:to>
    <xdr:sp macro="" textlink="">
      <xdr:nvSpPr>
        <xdr:cNvPr id="458" name="楕円 457"/>
        <xdr:cNvSpPr/>
      </xdr:nvSpPr>
      <xdr:spPr>
        <a:xfrm>
          <a:off x="123698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38752</xdr:rowOff>
    </xdr:from>
    <xdr:ext cx="405111" cy="259045"/>
    <xdr:sp macro="" textlink="">
      <xdr:nvSpPr>
        <xdr:cNvPr id="459" name="n_1aveValue【学校施設】&#10;有形固定資産減価償却率"/>
        <xdr:cNvSpPr txBox="1"/>
      </xdr:nvSpPr>
      <xdr:spPr>
        <a:xfrm>
          <a:off x="129800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17162</xdr:rowOff>
    </xdr:from>
    <xdr:ext cx="405111" cy="259045"/>
    <xdr:sp macro="" textlink="">
      <xdr:nvSpPr>
        <xdr:cNvPr id="460" name="n_2aveValue【学校施設】&#10;有形固定資産減価償却率"/>
        <xdr:cNvSpPr txBox="1"/>
      </xdr:nvSpPr>
      <xdr:spPr>
        <a:xfrm>
          <a:off x="12246619"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50182</xdr:rowOff>
    </xdr:from>
    <xdr:ext cx="405111" cy="259045"/>
    <xdr:sp macro="" textlink="">
      <xdr:nvSpPr>
        <xdr:cNvPr id="461" name="n_3aveValue【学校施設】&#10;有形固定資産減価償却率"/>
        <xdr:cNvSpPr txBox="1"/>
      </xdr:nvSpPr>
      <xdr:spPr>
        <a:xfrm>
          <a:off x="1150049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23512</xdr:rowOff>
    </xdr:from>
    <xdr:ext cx="405111" cy="259045"/>
    <xdr:sp macro="" textlink="">
      <xdr:nvSpPr>
        <xdr:cNvPr id="462" name="n_2mainValue【学校施設】&#10;有形固定資産減価償却率"/>
        <xdr:cNvSpPr txBox="1"/>
      </xdr:nvSpPr>
      <xdr:spPr>
        <a:xfrm>
          <a:off x="12246619"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3" name="正方形/長方形 462"/>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4" name="正方形/長方形 463"/>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5" name="正方形/長方形 464"/>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6" name="正方形/長方形 465"/>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7" name="正方形/長方形 466"/>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8" name="正方形/長方形 467"/>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9" name="正方形/長方形 468"/>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0" name="正方形/長方形 469"/>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1" name="テキスト ボックス 470"/>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2" name="直線コネクタ 471"/>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3" name="テキスト ボックス 472"/>
        <xdr:cNvSpPr txBox="1"/>
      </xdr:nvSpPr>
      <xdr:spPr>
        <a:xfrm>
          <a:off x="151633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74" name="直線コネクタ 473"/>
        <xdr:cNvCxnSpPr/>
      </xdr:nvCxnSpPr>
      <xdr:spPr>
        <a:xfrm>
          <a:off x="15544800" y="1097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5" name="テキスト ボックス 474"/>
        <xdr:cNvSpPr txBox="1"/>
      </xdr:nvSpPr>
      <xdr:spPr>
        <a:xfrm>
          <a:off x="15163346"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6" name="直線コネクタ 475"/>
        <xdr:cNvCxnSpPr/>
      </xdr:nvCxnSpPr>
      <xdr:spPr>
        <a:xfrm>
          <a:off x="15544800" y="1051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7" name="テキスト ボックス 476"/>
        <xdr:cNvSpPr txBox="1"/>
      </xdr:nvSpPr>
      <xdr:spPr>
        <a:xfrm>
          <a:off x="15163346"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8" name="直線コネクタ 477"/>
        <xdr:cNvCxnSpPr/>
      </xdr:nvCxnSpPr>
      <xdr:spPr>
        <a:xfrm>
          <a:off x="15544800" y="1005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79" name="テキスト ボックス 478"/>
        <xdr:cNvSpPr txBox="1"/>
      </xdr:nvSpPr>
      <xdr:spPr>
        <a:xfrm>
          <a:off x="15163346"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0" name="直線コネクタ 479"/>
        <xdr:cNvCxnSpPr/>
      </xdr:nvCxnSpPr>
      <xdr:spPr>
        <a:xfrm>
          <a:off x="15544800" y="960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1" name="テキスト ボックス 480"/>
        <xdr:cNvSpPr txBox="1"/>
      </xdr:nvSpPr>
      <xdr:spPr>
        <a:xfrm>
          <a:off x="15163346"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2" name="直線コネクタ 481"/>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3" name="テキスト ボックス 482"/>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4" name="【学校施設】&#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138532</xdr:rowOff>
    </xdr:from>
    <xdr:to>
      <xdr:col>116</xdr:col>
      <xdr:colOff>62864</xdr:colOff>
      <xdr:row>64</xdr:row>
      <xdr:rowOff>31090</xdr:rowOff>
    </xdr:to>
    <xdr:cxnSp macro="">
      <xdr:nvCxnSpPr>
        <xdr:cNvPr id="485" name="直線コネクタ 484"/>
        <xdr:cNvCxnSpPr/>
      </xdr:nvCxnSpPr>
      <xdr:spPr>
        <a:xfrm flipV="1">
          <a:off x="18846164" y="9739732"/>
          <a:ext cx="0" cy="126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34917</xdr:rowOff>
    </xdr:from>
    <xdr:ext cx="469744" cy="259045"/>
    <xdr:sp macro="" textlink="">
      <xdr:nvSpPr>
        <xdr:cNvPr id="486" name="【学校施設】&#10;一人当たり面積最小値テキスト"/>
        <xdr:cNvSpPr txBox="1"/>
      </xdr:nvSpPr>
      <xdr:spPr>
        <a:xfrm>
          <a:off x="18884900" y="1100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31090</xdr:rowOff>
    </xdr:from>
    <xdr:to>
      <xdr:col>116</xdr:col>
      <xdr:colOff>152400</xdr:colOff>
      <xdr:row>64</xdr:row>
      <xdr:rowOff>31090</xdr:rowOff>
    </xdr:to>
    <xdr:cxnSp macro="">
      <xdr:nvCxnSpPr>
        <xdr:cNvPr id="487" name="直線コネクタ 486"/>
        <xdr:cNvCxnSpPr/>
      </xdr:nvCxnSpPr>
      <xdr:spPr>
        <a:xfrm>
          <a:off x="18786475" y="1100389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85209</xdr:rowOff>
    </xdr:from>
    <xdr:ext cx="469744" cy="259045"/>
    <xdr:sp macro="" textlink="">
      <xdr:nvSpPr>
        <xdr:cNvPr id="488" name="【学校施設】&#10;一人当たり面積最大値テキスト"/>
        <xdr:cNvSpPr txBox="1"/>
      </xdr:nvSpPr>
      <xdr:spPr>
        <a:xfrm>
          <a:off x="18884900" y="951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138532</xdr:rowOff>
    </xdr:from>
    <xdr:to>
      <xdr:col>116</xdr:col>
      <xdr:colOff>152400</xdr:colOff>
      <xdr:row>56</xdr:row>
      <xdr:rowOff>138532</xdr:rowOff>
    </xdr:to>
    <xdr:cxnSp macro="">
      <xdr:nvCxnSpPr>
        <xdr:cNvPr id="489" name="直線コネクタ 488"/>
        <xdr:cNvCxnSpPr/>
      </xdr:nvCxnSpPr>
      <xdr:spPr>
        <a:xfrm>
          <a:off x="18786475" y="973973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41470</xdr:rowOff>
    </xdr:from>
    <xdr:ext cx="469744" cy="259045"/>
    <xdr:sp macro="" textlink="">
      <xdr:nvSpPr>
        <xdr:cNvPr id="490" name="【学校施設】&#10;一人当たり面積平均値テキスト"/>
        <xdr:cNvSpPr txBox="1"/>
      </xdr:nvSpPr>
      <xdr:spPr>
        <a:xfrm>
          <a:off x="18884900" y="10671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63043</xdr:rowOff>
    </xdr:from>
    <xdr:to>
      <xdr:col>116</xdr:col>
      <xdr:colOff>114300</xdr:colOff>
      <xdr:row>62</xdr:row>
      <xdr:rowOff>164643</xdr:rowOff>
    </xdr:to>
    <xdr:sp macro="" textlink="">
      <xdr:nvSpPr>
        <xdr:cNvPr id="491" name="フローチャート: 判断 490"/>
        <xdr:cNvSpPr/>
      </xdr:nvSpPr>
      <xdr:spPr>
        <a:xfrm>
          <a:off x="18796000" y="1069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75387</xdr:rowOff>
    </xdr:from>
    <xdr:to>
      <xdr:col>112</xdr:col>
      <xdr:colOff>38100</xdr:colOff>
      <xdr:row>63</xdr:row>
      <xdr:rowOff>5537</xdr:rowOff>
    </xdr:to>
    <xdr:sp macro="" textlink="">
      <xdr:nvSpPr>
        <xdr:cNvPr id="492" name="フローチャート: 判断 491"/>
        <xdr:cNvSpPr/>
      </xdr:nvSpPr>
      <xdr:spPr>
        <a:xfrm>
          <a:off x="18100675" y="1070528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77674</xdr:rowOff>
    </xdr:from>
    <xdr:to>
      <xdr:col>107</xdr:col>
      <xdr:colOff>101600</xdr:colOff>
      <xdr:row>63</xdr:row>
      <xdr:rowOff>7824</xdr:rowOff>
    </xdr:to>
    <xdr:sp macro="" textlink="">
      <xdr:nvSpPr>
        <xdr:cNvPr id="493" name="フローチャート: 判断 492"/>
        <xdr:cNvSpPr/>
      </xdr:nvSpPr>
      <xdr:spPr>
        <a:xfrm>
          <a:off x="17325975"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84531</xdr:rowOff>
    </xdr:from>
    <xdr:to>
      <xdr:col>102</xdr:col>
      <xdr:colOff>165100</xdr:colOff>
      <xdr:row>63</xdr:row>
      <xdr:rowOff>14681</xdr:rowOff>
    </xdr:to>
    <xdr:sp macro="" textlink="">
      <xdr:nvSpPr>
        <xdr:cNvPr id="494" name="フローチャート: 判断 493"/>
        <xdr:cNvSpPr/>
      </xdr:nvSpPr>
      <xdr:spPr>
        <a:xfrm>
          <a:off x="1657985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5" name="テキスト ボックス 494"/>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6" name="テキスト ボックス 495"/>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7" name="テキスト ボックス 496"/>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8" name="テキスト ボックス 497"/>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9" name="テキスト ボックス 498"/>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87732</xdr:rowOff>
    </xdr:from>
    <xdr:to>
      <xdr:col>116</xdr:col>
      <xdr:colOff>114300</xdr:colOff>
      <xdr:row>57</xdr:row>
      <xdr:rowOff>17882</xdr:rowOff>
    </xdr:to>
    <xdr:sp macro="" textlink="">
      <xdr:nvSpPr>
        <xdr:cNvPr id="500" name="楕円 499"/>
        <xdr:cNvSpPr/>
      </xdr:nvSpPr>
      <xdr:spPr>
        <a:xfrm>
          <a:off x="18796000" y="968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40759</xdr:rowOff>
    </xdr:from>
    <xdr:ext cx="469744" cy="259045"/>
    <xdr:sp macro="" textlink="">
      <xdr:nvSpPr>
        <xdr:cNvPr id="501" name="【学校施設】&#10;一人当たり面積該当値テキスト"/>
        <xdr:cNvSpPr txBox="1"/>
      </xdr:nvSpPr>
      <xdr:spPr>
        <a:xfrm>
          <a:off x="18884900" y="9641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28296</xdr:rowOff>
    </xdr:from>
    <xdr:to>
      <xdr:col>107</xdr:col>
      <xdr:colOff>101600</xdr:colOff>
      <xdr:row>57</xdr:row>
      <xdr:rowOff>129896</xdr:rowOff>
    </xdr:to>
    <xdr:sp macro="" textlink="">
      <xdr:nvSpPr>
        <xdr:cNvPr id="502" name="楕円 501"/>
        <xdr:cNvSpPr/>
      </xdr:nvSpPr>
      <xdr:spPr>
        <a:xfrm>
          <a:off x="17325975" y="980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22064</xdr:rowOff>
    </xdr:from>
    <xdr:ext cx="469744" cy="259045"/>
    <xdr:sp macro="" textlink="">
      <xdr:nvSpPr>
        <xdr:cNvPr id="503" name="n_1aveValue【学校施設】&#10;一人当たり面積"/>
        <xdr:cNvSpPr txBox="1"/>
      </xdr:nvSpPr>
      <xdr:spPr>
        <a:xfrm>
          <a:off x="1793247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170401</xdr:rowOff>
    </xdr:from>
    <xdr:ext cx="469744" cy="259045"/>
    <xdr:sp macro="" textlink="">
      <xdr:nvSpPr>
        <xdr:cNvPr id="504" name="n_2aveValue【学校施設】&#10;一人当たり面積"/>
        <xdr:cNvSpPr txBox="1"/>
      </xdr:nvSpPr>
      <xdr:spPr>
        <a:xfrm>
          <a:off x="17170477" y="108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31208</xdr:rowOff>
    </xdr:from>
    <xdr:ext cx="469744" cy="259045"/>
    <xdr:sp macro="" textlink="">
      <xdr:nvSpPr>
        <xdr:cNvPr id="505" name="n_3aveValue【学校施設】&#10;一人当たり面積"/>
        <xdr:cNvSpPr txBox="1"/>
      </xdr:nvSpPr>
      <xdr:spPr>
        <a:xfrm>
          <a:off x="16424352"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146423</xdr:rowOff>
    </xdr:from>
    <xdr:ext cx="469744" cy="259045"/>
    <xdr:sp macro="" textlink="">
      <xdr:nvSpPr>
        <xdr:cNvPr id="506" name="n_2mainValue【学校施設】&#10;一人当たり面積"/>
        <xdr:cNvSpPr txBox="1"/>
      </xdr:nvSpPr>
      <xdr:spPr>
        <a:xfrm>
          <a:off x="17170477" y="9576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7" name="正方形/長方形 506"/>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8" name="正方形/長方形 507"/>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9" name="正方形/長方形 508"/>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0" name="正方形/長方形 509"/>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1" name="正方形/長方形 510"/>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2" name="正方形/長方形 511"/>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3" name="正方形/長方形 512"/>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4" name="正方形/長方形 513"/>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5" name="テキスト ボックス 514"/>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6" name="直線コネクタ 515"/>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17" name="直線コネクタ 516"/>
        <xdr:cNvCxnSpPr/>
      </xdr:nvCxn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18" name="テキスト ボックス 517"/>
        <xdr:cNvSpPr txBox="1"/>
      </xdr:nvSpPr>
      <xdr:spPr>
        <a:xfrm>
          <a:off x="10306836"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9" name="直線コネクタ 518"/>
        <xdr:cNvCxnSpPr/>
      </xdr:nvCxn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0" name="テキスト ボックス 519"/>
        <xdr:cNvSpPr txBox="1"/>
      </xdr:nvSpPr>
      <xdr:spPr>
        <a:xfrm>
          <a:off x="102427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1" name="直線コネクタ 520"/>
        <xdr:cNvCxnSpPr/>
      </xdr:nvCxn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2" name="テキスト ボックス 521"/>
        <xdr:cNvSpPr txBox="1"/>
      </xdr:nvSpPr>
      <xdr:spPr>
        <a:xfrm>
          <a:off x="102427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23" name="直線コネクタ 522"/>
        <xdr:cNvCxnSpPr/>
      </xdr:nvCxn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4" name="テキスト ボックス 523"/>
        <xdr:cNvSpPr txBox="1"/>
      </xdr:nvSpPr>
      <xdr:spPr>
        <a:xfrm>
          <a:off x="102427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5" name="直線コネクタ 524"/>
        <xdr:cNvCxnSpPr/>
      </xdr:nvCxn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6" name="テキスト ボックス 525"/>
        <xdr:cNvSpPr txBox="1"/>
      </xdr:nvSpPr>
      <xdr:spPr>
        <a:xfrm>
          <a:off x="102427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7" name="直線コネクタ 526"/>
        <xdr:cNvCxnSpPr/>
      </xdr:nvCxn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28" name="テキスト ボックス 527"/>
        <xdr:cNvSpPr txBox="1"/>
      </xdr:nvSpPr>
      <xdr:spPr>
        <a:xfrm>
          <a:off x="1019764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9" name="直線コネクタ 528"/>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0" name="テキスト ボックス 529"/>
        <xdr:cNvSpPr txBox="1"/>
      </xdr:nvSpPr>
      <xdr:spPr>
        <a:xfrm>
          <a:off x="101976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1" name="【児童館】&#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165463</xdr:rowOff>
    </xdr:to>
    <xdr:cxnSp macro="">
      <xdr:nvCxnSpPr>
        <xdr:cNvPr id="532" name="直線コネクタ 531"/>
        <xdr:cNvCxnSpPr/>
      </xdr:nvCxnSpPr>
      <xdr:spPr>
        <a:xfrm flipV="1">
          <a:off x="13889989" y="13280571"/>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169290</xdr:rowOff>
    </xdr:from>
    <xdr:ext cx="340478" cy="259045"/>
    <xdr:sp macro="" textlink="">
      <xdr:nvSpPr>
        <xdr:cNvPr id="533" name="【児童館】&#10;有形固定資産減価償却率最小値テキスト"/>
        <xdr:cNvSpPr txBox="1"/>
      </xdr:nvSpPr>
      <xdr:spPr>
        <a:xfrm>
          <a:off x="13928725" y="1491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165463</xdr:rowOff>
    </xdr:from>
    <xdr:to>
      <xdr:col>86</xdr:col>
      <xdr:colOff>25400</xdr:colOff>
      <xdr:row>86</xdr:row>
      <xdr:rowOff>165463</xdr:rowOff>
    </xdr:to>
    <xdr:cxnSp macro="">
      <xdr:nvCxnSpPr>
        <xdr:cNvPr id="534" name="直線コネクタ 533"/>
        <xdr:cNvCxnSpPr/>
      </xdr:nvCxnSpPr>
      <xdr:spPr>
        <a:xfrm>
          <a:off x="13801725" y="1491016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35" name="【児童館】&#10;有形固定資産減価償却率最大値テキスト"/>
        <xdr:cNvSpPr txBox="1"/>
      </xdr:nvSpPr>
      <xdr:spPr>
        <a:xfrm>
          <a:off x="13928725"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36" name="直線コネクタ 535"/>
        <xdr:cNvCxnSpPr/>
      </xdr:nvCxnSpPr>
      <xdr:spPr>
        <a:xfrm>
          <a:off x="13801725" y="132805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1650</xdr:rowOff>
    </xdr:from>
    <xdr:ext cx="405111" cy="259045"/>
    <xdr:sp macro="" textlink="">
      <xdr:nvSpPr>
        <xdr:cNvPr id="537" name="【児童館】&#10;有形固定資産減価償却率平均値テキスト"/>
        <xdr:cNvSpPr txBox="1"/>
      </xdr:nvSpPr>
      <xdr:spPr>
        <a:xfrm>
          <a:off x="13928725" y="1406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23223</xdr:rowOff>
    </xdr:from>
    <xdr:to>
      <xdr:col>85</xdr:col>
      <xdr:colOff>177800</xdr:colOff>
      <xdr:row>82</xdr:row>
      <xdr:rowOff>124823</xdr:rowOff>
    </xdr:to>
    <xdr:sp macro="" textlink="">
      <xdr:nvSpPr>
        <xdr:cNvPr id="538" name="フローチャート: 判断 537"/>
        <xdr:cNvSpPr/>
      </xdr:nvSpPr>
      <xdr:spPr>
        <a:xfrm>
          <a:off x="13839825" y="1408212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46082</xdr:rowOff>
    </xdr:from>
    <xdr:to>
      <xdr:col>81</xdr:col>
      <xdr:colOff>101600</xdr:colOff>
      <xdr:row>82</xdr:row>
      <xdr:rowOff>147682</xdr:rowOff>
    </xdr:to>
    <xdr:sp macro="" textlink="">
      <xdr:nvSpPr>
        <xdr:cNvPr id="539" name="フローチャート: 判断 538"/>
        <xdr:cNvSpPr/>
      </xdr:nvSpPr>
      <xdr:spPr>
        <a:xfrm>
          <a:off x="13115925" y="1410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85271</xdr:rowOff>
    </xdr:from>
    <xdr:to>
      <xdr:col>76</xdr:col>
      <xdr:colOff>165100</xdr:colOff>
      <xdr:row>83</xdr:row>
      <xdr:rowOff>15421</xdr:rowOff>
    </xdr:to>
    <xdr:sp macro="" textlink="">
      <xdr:nvSpPr>
        <xdr:cNvPr id="540" name="フローチャート: 判断 539"/>
        <xdr:cNvSpPr/>
      </xdr:nvSpPr>
      <xdr:spPr>
        <a:xfrm>
          <a:off x="123698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165281</xdr:rowOff>
    </xdr:from>
    <xdr:to>
      <xdr:col>72</xdr:col>
      <xdr:colOff>38100</xdr:colOff>
      <xdr:row>83</xdr:row>
      <xdr:rowOff>95431</xdr:rowOff>
    </xdr:to>
    <xdr:sp macro="" textlink="">
      <xdr:nvSpPr>
        <xdr:cNvPr id="541" name="フローチャート: 判断 540"/>
        <xdr:cNvSpPr/>
      </xdr:nvSpPr>
      <xdr:spPr>
        <a:xfrm>
          <a:off x="11623675" y="1422418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2" name="テキスト ボックス 541"/>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3" name="テキスト ボックス 542"/>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4" name="テキスト ボックス 543"/>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5" name="テキスト ボックス 544"/>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6" name="テキスト ボックス 545"/>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28121</xdr:rowOff>
    </xdr:from>
    <xdr:to>
      <xdr:col>85</xdr:col>
      <xdr:colOff>177800</xdr:colOff>
      <xdr:row>77</xdr:row>
      <xdr:rowOff>129721</xdr:rowOff>
    </xdr:to>
    <xdr:sp macro="" textlink="">
      <xdr:nvSpPr>
        <xdr:cNvPr id="547" name="楕円 546"/>
        <xdr:cNvSpPr/>
      </xdr:nvSpPr>
      <xdr:spPr>
        <a:xfrm>
          <a:off x="13839825" y="1322977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152598</xdr:rowOff>
    </xdr:from>
    <xdr:ext cx="469744" cy="259045"/>
    <xdr:sp macro="" textlink="">
      <xdr:nvSpPr>
        <xdr:cNvPr id="548" name="【児童館】&#10;有形固定資産減価償却率該当値テキスト"/>
        <xdr:cNvSpPr txBox="1"/>
      </xdr:nvSpPr>
      <xdr:spPr>
        <a:xfrm>
          <a:off x="13928725" y="1318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86905</xdr:rowOff>
    </xdr:from>
    <xdr:to>
      <xdr:col>76</xdr:col>
      <xdr:colOff>165100</xdr:colOff>
      <xdr:row>78</xdr:row>
      <xdr:rowOff>17055</xdr:rowOff>
    </xdr:to>
    <xdr:sp macro="" textlink="">
      <xdr:nvSpPr>
        <xdr:cNvPr id="549" name="楕円 548"/>
        <xdr:cNvSpPr/>
      </xdr:nvSpPr>
      <xdr:spPr>
        <a:xfrm>
          <a:off x="12369800" y="1328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164209</xdr:rowOff>
    </xdr:from>
    <xdr:ext cx="405111" cy="259045"/>
    <xdr:sp macro="" textlink="">
      <xdr:nvSpPr>
        <xdr:cNvPr id="550" name="n_1aveValue【児童館】&#10;有形固定資産減価償却率"/>
        <xdr:cNvSpPr txBox="1"/>
      </xdr:nvSpPr>
      <xdr:spPr>
        <a:xfrm>
          <a:off x="12980044" y="1388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6548</xdr:rowOff>
    </xdr:from>
    <xdr:ext cx="405111" cy="259045"/>
    <xdr:sp macro="" textlink="">
      <xdr:nvSpPr>
        <xdr:cNvPr id="551" name="n_2aveValue【児童館】&#10;有形固定資産減価償却率"/>
        <xdr:cNvSpPr txBox="1"/>
      </xdr:nvSpPr>
      <xdr:spPr>
        <a:xfrm>
          <a:off x="12246619"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111958</xdr:rowOff>
    </xdr:from>
    <xdr:ext cx="405111" cy="259045"/>
    <xdr:sp macro="" textlink="">
      <xdr:nvSpPr>
        <xdr:cNvPr id="552" name="n_3aveValue【児童館】&#10;有形固定資産減価償却率"/>
        <xdr:cNvSpPr txBox="1"/>
      </xdr:nvSpPr>
      <xdr:spPr>
        <a:xfrm>
          <a:off x="11500494" y="1399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33582</xdr:rowOff>
    </xdr:from>
    <xdr:ext cx="405111" cy="259045"/>
    <xdr:sp macro="" textlink="">
      <xdr:nvSpPr>
        <xdr:cNvPr id="553" name="n_2mainValue【児童館】&#10;有形固定資産減価償却率"/>
        <xdr:cNvSpPr txBox="1"/>
      </xdr:nvSpPr>
      <xdr:spPr>
        <a:xfrm>
          <a:off x="12246619" y="1306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4" name="正方形/長方形 553"/>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5" name="正方形/長方形 554"/>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6" name="正方形/長方形 555"/>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7" name="正方形/長方形 556"/>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8" name="正方形/長方形 557"/>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9" name="正方形/長方形 558"/>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0" name="正方形/長方形 559"/>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1" name="正方形/長方形 560"/>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2" name="テキスト ボックス 561"/>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3" name="直線コネクタ 562"/>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64" name="直線コネクタ 563"/>
        <xdr:cNvCxnSpPr/>
      </xdr:nvCxnSpPr>
      <xdr:spPr>
        <a:xfrm>
          <a:off x="155448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65" name="テキスト ボックス 564"/>
        <xdr:cNvSpPr txBox="1"/>
      </xdr:nvSpPr>
      <xdr:spPr>
        <a:xfrm>
          <a:off x="151633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66" name="直線コネクタ 565"/>
        <xdr:cNvCxnSpPr/>
      </xdr:nvCxnSpPr>
      <xdr:spPr>
        <a:xfrm>
          <a:off x="155448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67" name="テキスト ボックス 566"/>
        <xdr:cNvSpPr txBox="1"/>
      </xdr:nvSpPr>
      <xdr:spPr>
        <a:xfrm>
          <a:off x="15163346"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68" name="直線コネクタ 567"/>
        <xdr:cNvCxnSpPr/>
      </xdr:nvCxnSpPr>
      <xdr:spPr>
        <a:xfrm>
          <a:off x="155448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69" name="テキスト ボックス 568"/>
        <xdr:cNvSpPr txBox="1"/>
      </xdr:nvSpPr>
      <xdr:spPr>
        <a:xfrm>
          <a:off x="15163346"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0" name="直線コネクタ 569"/>
        <xdr:cNvCxnSpPr/>
      </xdr:nvCxnSpPr>
      <xdr:spPr>
        <a:xfrm>
          <a:off x="155448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1" name="テキスト ボックス 570"/>
        <xdr:cNvSpPr txBox="1"/>
      </xdr:nvSpPr>
      <xdr:spPr>
        <a:xfrm>
          <a:off x="15163346"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2" name="直線コネクタ 571"/>
        <xdr:cNvCxnSpPr/>
      </xdr:nvCxnSpPr>
      <xdr:spPr>
        <a:xfrm>
          <a:off x="155448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73" name="テキスト ボックス 572"/>
        <xdr:cNvSpPr txBox="1"/>
      </xdr:nvSpPr>
      <xdr:spPr>
        <a:xfrm>
          <a:off x="151633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4" name="直線コネクタ 573"/>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5" name="テキスト ボックス 574"/>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6" name="【児童館】&#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34289</xdr:rowOff>
    </xdr:from>
    <xdr:to>
      <xdr:col>116</xdr:col>
      <xdr:colOff>62864</xdr:colOff>
      <xdr:row>86</xdr:row>
      <xdr:rowOff>102870</xdr:rowOff>
    </xdr:to>
    <xdr:cxnSp macro="">
      <xdr:nvCxnSpPr>
        <xdr:cNvPr id="577" name="直線コネクタ 576"/>
        <xdr:cNvCxnSpPr/>
      </xdr:nvCxnSpPr>
      <xdr:spPr>
        <a:xfrm flipV="1">
          <a:off x="18846164" y="13578839"/>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578" name="【児童館】&#10;一人当たり面積最小値テキスト"/>
        <xdr:cNvSpPr txBox="1"/>
      </xdr:nvSpPr>
      <xdr:spPr>
        <a:xfrm>
          <a:off x="188849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579" name="直線コネクタ 578"/>
        <xdr:cNvCxnSpPr/>
      </xdr:nvCxnSpPr>
      <xdr:spPr>
        <a:xfrm>
          <a:off x="18786475" y="148475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152416</xdr:rowOff>
    </xdr:from>
    <xdr:ext cx="469744" cy="259045"/>
    <xdr:sp macro="" textlink="">
      <xdr:nvSpPr>
        <xdr:cNvPr id="580" name="【児童館】&#10;一人当たり面積最大値テキスト"/>
        <xdr:cNvSpPr txBox="1"/>
      </xdr:nvSpPr>
      <xdr:spPr>
        <a:xfrm>
          <a:off x="18884900" y="1335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34289</xdr:rowOff>
    </xdr:from>
    <xdr:to>
      <xdr:col>116</xdr:col>
      <xdr:colOff>152400</xdr:colOff>
      <xdr:row>79</xdr:row>
      <xdr:rowOff>34289</xdr:rowOff>
    </xdr:to>
    <xdr:cxnSp macro="">
      <xdr:nvCxnSpPr>
        <xdr:cNvPr id="581" name="直線コネクタ 580"/>
        <xdr:cNvCxnSpPr/>
      </xdr:nvCxnSpPr>
      <xdr:spPr>
        <a:xfrm>
          <a:off x="18786475" y="135788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60977</xdr:rowOff>
    </xdr:from>
    <xdr:ext cx="469744" cy="259045"/>
    <xdr:sp macro="" textlink="">
      <xdr:nvSpPr>
        <xdr:cNvPr id="582" name="【児童館】&#10;一人当たり面積平均値テキスト"/>
        <xdr:cNvSpPr txBox="1"/>
      </xdr:nvSpPr>
      <xdr:spPr>
        <a:xfrm>
          <a:off x="18884900" y="14634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583" name="フローチャート: 判断 582"/>
        <xdr:cNvSpPr/>
      </xdr:nvSpPr>
      <xdr:spPr>
        <a:xfrm>
          <a:off x="187960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113030</xdr:rowOff>
    </xdr:from>
    <xdr:to>
      <xdr:col>112</xdr:col>
      <xdr:colOff>38100</xdr:colOff>
      <xdr:row>86</xdr:row>
      <xdr:rowOff>43180</xdr:rowOff>
    </xdr:to>
    <xdr:sp macro="" textlink="">
      <xdr:nvSpPr>
        <xdr:cNvPr id="584" name="フローチャート: 判断 583"/>
        <xdr:cNvSpPr/>
      </xdr:nvSpPr>
      <xdr:spPr>
        <a:xfrm>
          <a:off x="18100675" y="146862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116839</xdr:rowOff>
    </xdr:from>
    <xdr:to>
      <xdr:col>107</xdr:col>
      <xdr:colOff>101600</xdr:colOff>
      <xdr:row>86</xdr:row>
      <xdr:rowOff>46989</xdr:rowOff>
    </xdr:to>
    <xdr:sp macro="" textlink="">
      <xdr:nvSpPr>
        <xdr:cNvPr id="585" name="フローチャート: 判断 584"/>
        <xdr:cNvSpPr/>
      </xdr:nvSpPr>
      <xdr:spPr>
        <a:xfrm>
          <a:off x="17325975" y="1469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586" name="フローチャート: 判断 585"/>
        <xdr:cNvSpPr/>
      </xdr:nvSpPr>
      <xdr:spPr>
        <a:xfrm>
          <a:off x="1657985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7" name="テキスト ボックス 586"/>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8" name="テキスト ボックス 587"/>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9" name="テキスト ボックス 588"/>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0" name="テキスト ボックス 589"/>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1" name="テキスト ボックス 590"/>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63500</xdr:rowOff>
    </xdr:from>
    <xdr:to>
      <xdr:col>116</xdr:col>
      <xdr:colOff>114300</xdr:colOff>
      <xdr:row>85</xdr:row>
      <xdr:rowOff>165100</xdr:rowOff>
    </xdr:to>
    <xdr:sp macro="" textlink="">
      <xdr:nvSpPr>
        <xdr:cNvPr id="592" name="楕円 591"/>
        <xdr:cNvSpPr/>
      </xdr:nvSpPr>
      <xdr:spPr>
        <a:xfrm>
          <a:off x="187960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86377</xdr:rowOff>
    </xdr:from>
    <xdr:ext cx="469744" cy="259045"/>
    <xdr:sp macro="" textlink="">
      <xdr:nvSpPr>
        <xdr:cNvPr id="593" name="【児童館】&#10;一人当たり面積該当値テキスト"/>
        <xdr:cNvSpPr txBox="1"/>
      </xdr:nvSpPr>
      <xdr:spPr>
        <a:xfrm>
          <a:off x="18884900" y="1448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71120</xdr:rowOff>
    </xdr:from>
    <xdr:to>
      <xdr:col>107</xdr:col>
      <xdr:colOff>101600</xdr:colOff>
      <xdr:row>86</xdr:row>
      <xdr:rowOff>1270</xdr:rowOff>
    </xdr:to>
    <xdr:sp macro="" textlink="">
      <xdr:nvSpPr>
        <xdr:cNvPr id="594" name="楕円 593"/>
        <xdr:cNvSpPr/>
      </xdr:nvSpPr>
      <xdr:spPr>
        <a:xfrm>
          <a:off x="17325975"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59707</xdr:rowOff>
    </xdr:from>
    <xdr:ext cx="469744" cy="259045"/>
    <xdr:sp macro="" textlink="">
      <xdr:nvSpPr>
        <xdr:cNvPr id="595" name="n_1aveValue【児童館】&#10;一人当たり面積"/>
        <xdr:cNvSpPr txBox="1"/>
      </xdr:nvSpPr>
      <xdr:spPr>
        <a:xfrm>
          <a:off x="17932477" y="1446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38116</xdr:rowOff>
    </xdr:from>
    <xdr:ext cx="469744" cy="259045"/>
    <xdr:sp macro="" textlink="">
      <xdr:nvSpPr>
        <xdr:cNvPr id="596" name="n_2aveValue【児童館】&#10;一人当たり面積"/>
        <xdr:cNvSpPr txBox="1"/>
      </xdr:nvSpPr>
      <xdr:spPr>
        <a:xfrm>
          <a:off x="17170477" y="1478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48277</xdr:rowOff>
    </xdr:from>
    <xdr:ext cx="469744" cy="259045"/>
    <xdr:sp macro="" textlink="">
      <xdr:nvSpPr>
        <xdr:cNvPr id="597" name="n_3aveValue【児童館】&#10;一人当たり面積"/>
        <xdr:cNvSpPr txBox="1"/>
      </xdr:nvSpPr>
      <xdr:spPr>
        <a:xfrm>
          <a:off x="16424352"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17797</xdr:rowOff>
    </xdr:from>
    <xdr:ext cx="469744" cy="259045"/>
    <xdr:sp macro="" textlink="">
      <xdr:nvSpPr>
        <xdr:cNvPr id="598" name="n_2mainValue【児童館】&#10;一人当たり面積"/>
        <xdr:cNvSpPr txBox="1"/>
      </xdr:nvSpPr>
      <xdr:spPr>
        <a:xfrm>
          <a:off x="17170477" y="1441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9" name="正方形/長方形 598"/>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0" name="正方形/長方形 599"/>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1" name="正方形/長方形 600"/>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2" name="正方形/長方形 601"/>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3" name="正方形/長方形 602"/>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4" name="正方形/長方形 603"/>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5" name="正方形/長方形 604"/>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6" name="正方形/長方形 605"/>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7" name="テキスト ボックス 606"/>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8" name="直線コネクタ 607"/>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9" name="直線コネクタ 608"/>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10" name="テキスト ボックス 609"/>
        <xdr:cNvSpPr txBox="1"/>
      </xdr:nvSpPr>
      <xdr:spPr>
        <a:xfrm>
          <a:off x="10306836"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1" name="直線コネクタ 610"/>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12" name="テキスト ボックス 611"/>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13" name="直線コネクタ 612"/>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4" name="テキスト ボックス 613"/>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5" name="直線コネクタ 614"/>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6" name="テキスト ボックス 615"/>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7" name="直線コネクタ 616"/>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8" name="テキスト ボックス 617"/>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9" name="直線コネクタ 618"/>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20" name="テキスト ボックス 619"/>
        <xdr:cNvSpPr txBox="1"/>
      </xdr:nvSpPr>
      <xdr:spPr>
        <a:xfrm>
          <a:off x="101976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1" name="直線コネクタ 620"/>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2" name="テキスト ボックス 621"/>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3" name="【公民館】&#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624" name="直線コネクタ 623"/>
        <xdr:cNvCxnSpPr/>
      </xdr:nvCxnSpPr>
      <xdr:spPr>
        <a:xfrm flipV="1">
          <a:off x="13889989"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625" name="【公民館】&#10;有形固定資産減価償却率最小値テキスト"/>
        <xdr:cNvSpPr txBox="1"/>
      </xdr:nvSpPr>
      <xdr:spPr>
        <a:xfrm>
          <a:off x="13928725"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626" name="直線コネクタ 625"/>
        <xdr:cNvCxnSpPr/>
      </xdr:nvCxnSpPr>
      <xdr:spPr>
        <a:xfrm>
          <a:off x="13801725" y="1862545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27" name="【公民館】&#10;有形固定資産減価償却率最大値テキスト"/>
        <xdr:cNvSpPr txBox="1"/>
      </xdr:nvSpPr>
      <xdr:spPr>
        <a:xfrm>
          <a:off x="13928725"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28" name="直線コネクタ 627"/>
        <xdr:cNvCxnSpPr/>
      </xdr:nvCxnSpPr>
      <xdr:spPr>
        <a:xfrm>
          <a:off x="13801725" y="170905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124658</xdr:rowOff>
    </xdr:from>
    <xdr:ext cx="405111" cy="259045"/>
    <xdr:sp macro="" textlink="">
      <xdr:nvSpPr>
        <xdr:cNvPr id="629" name="【公民館】&#10;有形固定資産減価償却率平均値テキスト"/>
        <xdr:cNvSpPr txBox="1"/>
      </xdr:nvSpPr>
      <xdr:spPr>
        <a:xfrm>
          <a:off x="13928725" y="17612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146231</xdr:rowOff>
    </xdr:from>
    <xdr:to>
      <xdr:col>85</xdr:col>
      <xdr:colOff>177800</xdr:colOff>
      <xdr:row>103</xdr:row>
      <xdr:rowOff>76381</xdr:rowOff>
    </xdr:to>
    <xdr:sp macro="" textlink="">
      <xdr:nvSpPr>
        <xdr:cNvPr id="630" name="フローチャート: 判断 629"/>
        <xdr:cNvSpPr/>
      </xdr:nvSpPr>
      <xdr:spPr>
        <a:xfrm>
          <a:off x="13839825" y="1763413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631" name="フローチャート: 判断 630"/>
        <xdr:cNvSpPr/>
      </xdr:nvSpPr>
      <xdr:spPr>
        <a:xfrm>
          <a:off x="13115925"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632" name="フローチャート: 判断 631"/>
        <xdr:cNvSpPr/>
      </xdr:nvSpPr>
      <xdr:spPr>
        <a:xfrm>
          <a:off x="123698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36830</xdr:rowOff>
    </xdr:from>
    <xdr:to>
      <xdr:col>72</xdr:col>
      <xdr:colOff>38100</xdr:colOff>
      <xdr:row>103</xdr:row>
      <xdr:rowOff>138430</xdr:rowOff>
    </xdr:to>
    <xdr:sp macro="" textlink="">
      <xdr:nvSpPr>
        <xdr:cNvPr id="633" name="フローチャート: 判断 632"/>
        <xdr:cNvSpPr/>
      </xdr:nvSpPr>
      <xdr:spPr>
        <a:xfrm>
          <a:off x="11623675" y="176961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4" name="テキスト ボックス 633"/>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5" name="テキスト ボックス 634"/>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6" name="テキスト ボックス 635"/>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7" name="テキスト ボックス 636"/>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8" name="テキスト ボックス 637"/>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40095</xdr:rowOff>
    </xdr:from>
    <xdr:to>
      <xdr:col>85</xdr:col>
      <xdr:colOff>177800</xdr:colOff>
      <xdr:row>101</xdr:row>
      <xdr:rowOff>141695</xdr:rowOff>
    </xdr:to>
    <xdr:sp macro="" textlink="">
      <xdr:nvSpPr>
        <xdr:cNvPr id="639" name="楕円 638"/>
        <xdr:cNvSpPr/>
      </xdr:nvSpPr>
      <xdr:spPr>
        <a:xfrm>
          <a:off x="13839825" y="173565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62972</xdr:rowOff>
    </xdr:from>
    <xdr:ext cx="405111" cy="259045"/>
    <xdr:sp macro="" textlink="">
      <xdr:nvSpPr>
        <xdr:cNvPr id="640" name="【公民館】&#10;有形固定資産減価償却率該当値テキスト"/>
        <xdr:cNvSpPr txBox="1"/>
      </xdr:nvSpPr>
      <xdr:spPr>
        <a:xfrm>
          <a:off x="13928725" y="172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101</xdr:row>
      <xdr:rowOff>134801</xdr:rowOff>
    </xdr:from>
    <xdr:to>
      <xdr:col>76</xdr:col>
      <xdr:colOff>165100</xdr:colOff>
      <xdr:row>102</xdr:row>
      <xdr:rowOff>64951</xdr:rowOff>
    </xdr:to>
    <xdr:sp macro="" textlink="">
      <xdr:nvSpPr>
        <xdr:cNvPr id="641" name="楕円 640"/>
        <xdr:cNvSpPr/>
      </xdr:nvSpPr>
      <xdr:spPr>
        <a:xfrm>
          <a:off x="12369800" y="1745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112503</xdr:rowOff>
    </xdr:from>
    <xdr:ext cx="405111" cy="259045"/>
    <xdr:sp macro="" textlink="">
      <xdr:nvSpPr>
        <xdr:cNvPr id="642" name="n_1aveValue【公民館】&#10;有形固定資産減価償却率"/>
        <xdr:cNvSpPr txBox="1"/>
      </xdr:nvSpPr>
      <xdr:spPr>
        <a:xfrm>
          <a:off x="12980044" y="1742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95266</xdr:rowOff>
    </xdr:from>
    <xdr:ext cx="405111" cy="259045"/>
    <xdr:sp macro="" textlink="">
      <xdr:nvSpPr>
        <xdr:cNvPr id="643" name="n_2aveValue【公民館】&#10;有形固定資産減価償却率"/>
        <xdr:cNvSpPr txBox="1"/>
      </xdr:nvSpPr>
      <xdr:spPr>
        <a:xfrm>
          <a:off x="12246619"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154957</xdr:rowOff>
    </xdr:from>
    <xdr:ext cx="405111" cy="259045"/>
    <xdr:sp macro="" textlink="">
      <xdr:nvSpPr>
        <xdr:cNvPr id="644" name="n_3aveValue【公民館】&#10;有形固定資産減価償却率"/>
        <xdr:cNvSpPr txBox="1"/>
      </xdr:nvSpPr>
      <xdr:spPr>
        <a:xfrm>
          <a:off x="1150049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81478</xdr:rowOff>
    </xdr:from>
    <xdr:ext cx="405111" cy="259045"/>
    <xdr:sp macro="" textlink="">
      <xdr:nvSpPr>
        <xdr:cNvPr id="645" name="n_2mainValue【公民館】&#10;有形固定資産減価償却率"/>
        <xdr:cNvSpPr txBox="1"/>
      </xdr:nvSpPr>
      <xdr:spPr>
        <a:xfrm>
          <a:off x="12246619" y="1722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6" name="正方形/長方形 645"/>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7" name="正方形/長方形 646"/>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8" name="正方形/長方形 647"/>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9" name="正方形/長方形 648"/>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0" name="正方形/長方形 649"/>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1" name="正方形/長方形 650"/>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2" name="正方形/長方形 651"/>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3" name="正方形/長方形 652"/>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4" name="テキスト ボックス 653"/>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5" name="直線コネクタ 654"/>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56" name="直線コネクタ 655"/>
        <xdr:cNvCxnSpPr/>
      </xdr:nvCxnSpPr>
      <xdr:spPr>
        <a:xfrm>
          <a:off x="155448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57" name="テキスト ボックス 656"/>
        <xdr:cNvSpPr txBox="1"/>
      </xdr:nvSpPr>
      <xdr:spPr>
        <a:xfrm>
          <a:off x="151633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8" name="直線コネクタ 657"/>
        <xdr:cNvCxnSpPr/>
      </xdr:nvCxnSpPr>
      <xdr:spPr>
        <a:xfrm>
          <a:off x="155448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59" name="テキスト ボックス 658"/>
        <xdr:cNvSpPr txBox="1"/>
      </xdr:nvSpPr>
      <xdr:spPr>
        <a:xfrm>
          <a:off x="1516334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60" name="直線コネクタ 659"/>
        <xdr:cNvCxnSpPr/>
      </xdr:nvCxnSpPr>
      <xdr:spPr>
        <a:xfrm>
          <a:off x="155448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1" name="テキスト ボックス 660"/>
        <xdr:cNvSpPr txBox="1"/>
      </xdr:nvSpPr>
      <xdr:spPr>
        <a:xfrm>
          <a:off x="1516334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62" name="直線コネクタ 661"/>
        <xdr:cNvCxnSpPr/>
      </xdr:nvCxnSpPr>
      <xdr:spPr>
        <a:xfrm>
          <a:off x="155448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63" name="テキスト ボックス 662"/>
        <xdr:cNvSpPr txBox="1"/>
      </xdr:nvSpPr>
      <xdr:spPr>
        <a:xfrm>
          <a:off x="1516334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64" name="直線コネクタ 663"/>
        <xdr:cNvCxnSpPr/>
      </xdr:nvCxnSpPr>
      <xdr:spPr>
        <a:xfrm>
          <a:off x="155448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65" name="テキスト ボックス 664"/>
        <xdr:cNvSpPr txBox="1"/>
      </xdr:nvSpPr>
      <xdr:spPr>
        <a:xfrm>
          <a:off x="1516334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66" name="直線コネクタ 665"/>
        <xdr:cNvCxnSpPr/>
      </xdr:nvCxnSpPr>
      <xdr:spPr>
        <a:xfrm>
          <a:off x="155448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67" name="テキスト ボックス 666"/>
        <xdr:cNvSpPr txBox="1"/>
      </xdr:nvSpPr>
      <xdr:spPr>
        <a:xfrm>
          <a:off x="151633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8" name="直線コネクタ 667"/>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9" name="テキスト ボックス 668"/>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0" name="【公民館】&#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109</xdr:row>
      <xdr:rowOff>35379</xdr:rowOff>
    </xdr:to>
    <xdr:cxnSp macro="">
      <xdr:nvCxnSpPr>
        <xdr:cNvPr id="671" name="直線コネクタ 670"/>
        <xdr:cNvCxnSpPr/>
      </xdr:nvCxnSpPr>
      <xdr:spPr>
        <a:xfrm flipV="1">
          <a:off x="18846164" y="1728978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672" name="【公民館】&#10;一人当たり面積最小値テキスト"/>
        <xdr:cNvSpPr txBox="1"/>
      </xdr:nvSpPr>
      <xdr:spPr>
        <a:xfrm>
          <a:off x="188849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673" name="直線コネクタ 672"/>
        <xdr:cNvCxnSpPr/>
      </xdr:nvCxnSpPr>
      <xdr:spPr>
        <a:xfrm>
          <a:off x="18786475" y="18723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674" name="【公民館】&#10;一人当たり面積最大値テキスト"/>
        <xdr:cNvSpPr txBox="1"/>
      </xdr:nvSpPr>
      <xdr:spPr>
        <a:xfrm>
          <a:off x="188849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675" name="直線コネクタ 674"/>
        <xdr:cNvCxnSpPr/>
      </xdr:nvCxnSpPr>
      <xdr:spPr>
        <a:xfrm>
          <a:off x="18786475" y="172897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72407</xdr:rowOff>
    </xdr:from>
    <xdr:ext cx="469744" cy="259045"/>
    <xdr:sp macro="" textlink="">
      <xdr:nvSpPr>
        <xdr:cNvPr id="676" name="【公民館】&#10;一人当たり面積平均値テキスト"/>
        <xdr:cNvSpPr txBox="1"/>
      </xdr:nvSpPr>
      <xdr:spPr>
        <a:xfrm>
          <a:off x="18884900" y="1824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677" name="フローチャート: 判断 676"/>
        <xdr:cNvSpPr/>
      </xdr:nvSpPr>
      <xdr:spPr>
        <a:xfrm>
          <a:off x="187960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103777</xdr:rowOff>
    </xdr:from>
    <xdr:to>
      <xdr:col>112</xdr:col>
      <xdr:colOff>38100</xdr:colOff>
      <xdr:row>107</xdr:row>
      <xdr:rowOff>33927</xdr:rowOff>
    </xdr:to>
    <xdr:sp macro="" textlink="">
      <xdr:nvSpPr>
        <xdr:cNvPr id="678" name="フローチャート: 判断 677"/>
        <xdr:cNvSpPr/>
      </xdr:nvSpPr>
      <xdr:spPr>
        <a:xfrm>
          <a:off x="18100675" y="1827747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679" name="フローチャート: 判断 678"/>
        <xdr:cNvSpPr/>
      </xdr:nvSpPr>
      <xdr:spPr>
        <a:xfrm>
          <a:off x="17325975"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147864</xdr:rowOff>
    </xdr:from>
    <xdr:to>
      <xdr:col>102</xdr:col>
      <xdr:colOff>165100</xdr:colOff>
      <xdr:row>106</xdr:row>
      <xdr:rowOff>78014</xdr:rowOff>
    </xdr:to>
    <xdr:sp macro="" textlink="">
      <xdr:nvSpPr>
        <xdr:cNvPr id="680" name="フローチャート: 判断 679"/>
        <xdr:cNvSpPr/>
      </xdr:nvSpPr>
      <xdr:spPr>
        <a:xfrm>
          <a:off x="1657985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1" name="テキスト ボックス 680"/>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2" name="テキスト ボックス 681"/>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3" name="テキスト ボックス 682"/>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4" name="テキスト ボックス 683"/>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5" name="テキスト ボックス 684"/>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138068</xdr:rowOff>
    </xdr:from>
    <xdr:to>
      <xdr:col>116</xdr:col>
      <xdr:colOff>114300</xdr:colOff>
      <xdr:row>106</xdr:row>
      <xdr:rowOff>68218</xdr:rowOff>
    </xdr:to>
    <xdr:sp macro="" textlink="">
      <xdr:nvSpPr>
        <xdr:cNvPr id="686" name="楕円 685"/>
        <xdr:cNvSpPr/>
      </xdr:nvSpPr>
      <xdr:spPr>
        <a:xfrm>
          <a:off x="18796000" y="181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160945</xdr:rowOff>
    </xdr:from>
    <xdr:ext cx="469744" cy="259045"/>
    <xdr:sp macro="" textlink="">
      <xdr:nvSpPr>
        <xdr:cNvPr id="687" name="【公民館】&#10;一人当たり面積該当値テキスト"/>
        <xdr:cNvSpPr txBox="1"/>
      </xdr:nvSpPr>
      <xdr:spPr>
        <a:xfrm>
          <a:off x="18884900" y="1799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2539</xdr:rowOff>
    </xdr:from>
    <xdr:to>
      <xdr:col>107</xdr:col>
      <xdr:colOff>101600</xdr:colOff>
      <xdr:row>106</xdr:row>
      <xdr:rowOff>104139</xdr:rowOff>
    </xdr:to>
    <xdr:sp macro="" textlink="">
      <xdr:nvSpPr>
        <xdr:cNvPr id="688" name="楕円 687"/>
        <xdr:cNvSpPr/>
      </xdr:nvSpPr>
      <xdr:spPr>
        <a:xfrm>
          <a:off x="17325975"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50454</xdr:rowOff>
    </xdr:from>
    <xdr:ext cx="469744" cy="259045"/>
    <xdr:sp macro="" textlink="">
      <xdr:nvSpPr>
        <xdr:cNvPr id="689" name="n_1aveValue【公民館】&#10;一人当たり面積"/>
        <xdr:cNvSpPr txBox="1"/>
      </xdr:nvSpPr>
      <xdr:spPr>
        <a:xfrm>
          <a:off x="17932477" y="1805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5459</xdr:rowOff>
    </xdr:from>
    <xdr:ext cx="469744" cy="259045"/>
    <xdr:sp macro="" textlink="">
      <xdr:nvSpPr>
        <xdr:cNvPr id="690" name="n_2aveValue【公民館】&#10;一人当たり面積"/>
        <xdr:cNvSpPr txBox="1"/>
      </xdr:nvSpPr>
      <xdr:spPr>
        <a:xfrm>
          <a:off x="1717047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94541</xdr:rowOff>
    </xdr:from>
    <xdr:ext cx="469744" cy="259045"/>
    <xdr:sp macro="" textlink="">
      <xdr:nvSpPr>
        <xdr:cNvPr id="691" name="n_3aveValue【公民館】&#10;一人当たり面積"/>
        <xdr:cNvSpPr txBox="1"/>
      </xdr:nvSpPr>
      <xdr:spPr>
        <a:xfrm>
          <a:off x="16424352"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692" name="n_2mainValue【公民館】&#10;一人当たり面積"/>
        <xdr:cNvSpPr txBox="1"/>
      </xdr:nvSpPr>
      <xdr:spPr>
        <a:xfrm>
          <a:off x="1717047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3" name="正方形/長方形 692"/>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4" name="正方形/長方形 693"/>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5" name="テキスト ボックス 694"/>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本町が属している市町村類型（Ｖ－２）においては、最下層に位置することもあり、総じて住民１人あたりの指標は高くなる。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また、市町村合併により旧町村間の距離があることから、公共施設等の集約化が現実的に難しいことも要因である。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北海道遠軽町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19,984
19,890
1,332.45
15,374,803
14,610,869
753,672
9,069,082
22,299,115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6591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208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208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208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208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662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131717</xdr:rowOff>
    </xdr:to>
    <xdr:cxnSp macro="">
      <xdr:nvCxnSpPr>
        <xdr:cNvPr id="57" name="直線コネクタ 56"/>
        <xdr:cNvCxnSpPr/>
      </xdr:nvCxnSpPr>
      <xdr:spPr>
        <a:xfrm flipV="1">
          <a:off x="3949065"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135544</xdr:rowOff>
    </xdr:from>
    <xdr:ext cx="340478" cy="259045"/>
    <xdr:sp macro="" textlink="">
      <xdr:nvSpPr>
        <xdr:cNvPr id="58" name="【図書館】&#10;有形固定資産減価償却率最小値テキスト"/>
        <xdr:cNvSpPr txBox="1"/>
      </xdr:nvSpPr>
      <xdr:spPr>
        <a:xfrm>
          <a:off x="39878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131717</xdr:rowOff>
    </xdr:from>
    <xdr:to>
      <xdr:col>24</xdr:col>
      <xdr:colOff>152400</xdr:colOff>
      <xdr:row>41</xdr:row>
      <xdr:rowOff>131717</xdr:rowOff>
    </xdr:to>
    <xdr:cxnSp macro="">
      <xdr:nvCxnSpPr>
        <xdr:cNvPr id="59" name="直線コネクタ 58"/>
        <xdr:cNvCxnSpPr/>
      </xdr:nvCxnSpPr>
      <xdr:spPr>
        <a:xfrm>
          <a:off x="3889375" y="716116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39878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3889375" y="56605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15620</xdr:rowOff>
    </xdr:from>
    <xdr:ext cx="405111" cy="259045"/>
    <xdr:sp macro="" textlink="">
      <xdr:nvSpPr>
        <xdr:cNvPr id="62" name="【図書館】&#10;有形固定資産減価償却率平均値テキスト"/>
        <xdr:cNvSpPr txBox="1"/>
      </xdr:nvSpPr>
      <xdr:spPr>
        <a:xfrm>
          <a:off x="3987800" y="635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63" name="フローチャート: 判断 62"/>
        <xdr:cNvSpPr/>
      </xdr:nvSpPr>
      <xdr:spPr>
        <a:xfrm>
          <a:off x="38989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203575" y="652907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44994</xdr:rowOff>
    </xdr:from>
    <xdr:to>
      <xdr:col>15</xdr:col>
      <xdr:colOff>101600</xdr:colOff>
      <xdr:row>38</xdr:row>
      <xdr:rowOff>146594</xdr:rowOff>
    </xdr:to>
    <xdr:sp macro="" textlink="">
      <xdr:nvSpPr>
        <xdr:cNvPr id="65" name="フローチャート: 判断 64"/>
        <xdr:cNvSpPr/>
      </xdr:nvSpPr>
      <xdr:spPr>
        <a:xfrm>
          <a:off x="2428875"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6" name="フローチャート: 判断 65"/>
        <xdr:cNvSpPr/>
      </xdr:nvSpPr>
      <xdr:spPr>
        <a:xfrm>
          <a:off x="168275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17235</xdr:rowOff>
    </xdr:from>
    <xdr:to>
      <xdr:col>24</xdr:col>
      <xdr:colOff>114300</xdr:colOff>
      <xdr:row>39</xdr:row>
      <xdr:rowOff>118835</xdr:rowOff>
    </xdr:to>
    <xdr:sp macro="" textlink="">
      <xdr:nvSpPr>
        <xdr:cNvPr id="72" name="楕円 71"/>
        <xdr:cNvSpPr/>
      </xdr:nvSpPr>
      <xdr:spPr>
        <a:xfrm>
          <a:off x="38989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167112</xdr:rowOff>
    </xdr:from>
    <xdr:ext cx="405111" cy="259045"/>
    <xdr:sp macro="" textlink="">
      <xdr:nvSpPr>
        <xdr:cNvPr id="73" name="【図書館】&#10;有形固定資産減価償却率該当値テキスト"/>
        <xdr:cNvSpPr txBox="1"/>
      </xdr:nvSpPr>
      <xdr:spPr>
        <a:xfrm>
          <a:off x="3987800"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105410</xdr:rowOff>
    </xdr:from>
    <xdr:to>
      <xdr:col>15</xdr:col>
      <xdr:colOff>101600</xdr:colOff>
      <xdr:row>40</xdr:row>
      <xdr:rowOff>35560</xdr:rowOff>
    </xdr:to>
    <xdr:sp macro="" textlink="">
      <xdr:nvSpPr>
        <xdr:cNvPr id="74" name="楕円 73"/>
        <xdr:cNvSpPr/>
      </xdr:nvSpPr>
      <xdr:spPr>
        <a:xfrm>
          <a:off x="2428875"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132097</xdr:rowOff>
    </xdr:from>
    <xdr:ext cx="405111" cy="259045"/>
    <xdr:sp macro="" textlink="">
      <xdr:nvSpPr>
        <xdr:cNvPr id="75" name="n_1aveValue【図書館】&#10;有形固定資産減価償却率"/>
        <xdr:cNvSpPr txBox="1"/>
      </xdr:nvSpPr>
      <xdr:spPr>
        <a:xfrm>
          <a:off x="306769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163121</xdr:rowOff>
    </xdr:from>
    <xdr:ext cx="405111" cy="259045"/>
    <xdr:sp macro="" textlink="">
      <xdr:nvSpPr>
        <xdr:cNvPr id="76" name="n_2aveValue【図書館】&#10;有形固定資産減価償却率"/>
        <xdr:cNvSpPr txBox="1"/>
      </xdr:nvSpPr>
      <xdr:spPr>
        <a:xfrm>
          <a:off x="230569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6367</xdr:rowOff>
    </xdr:from>
    <xdr:ext cx="405111" cy="259045"/>
    <xdr:sp macro="" textlink="">
      <xdr:nvSpPr>
        <xdr:cNvPr id="77" name="n_3aveValue【図書館】&#10;有形固定資産減価償却率"/>
        <xdr:cNvSpPr txBox="1"/>
      </xdr:nvSpPr>
      <xdr:spPr>
        <a:xfrm>
          <a:off x="1559569"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26687</xdr:rowOff>
    </xdr:from>
    <xdr:ext cx="405111" cy="259045"/>
    <xdr:sp macro="" textlink="">
      <xdr:nvSpPr>
        <xdr:cNvPr id="78" name="n_2mainValue【図書館】&#10;有形固定資産減価償却率"/>
        <xdr:cNvSpPr txBox="1"/>
      </xdr:nvSpPr>
      <xdr:spPr>
        <a:xfrm>
          <a:off x="230569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55943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89" name="直線コネクタ 88"/>
        <xdr:cNvCxnSpPr/>
      </xdr:nvCxnSpPr>
      <xdr:spPr>
        <a:xfrm>
          <a:off x="5632450" y="7048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0" name="テキスト ボックス 89"/>
        <xdr:cNvSpPr txBox="1"/>
      </xdr:nvSpPr>
      <xdr:spPr>
        <a:xfrm>
          <a:off x="52224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2" name="テキスト ボックス 91"/>
        <xdr:cNvSpPr txBox="1"/>
      </xdr:nvSpPr>
      <xdr:spPr>
        <a:xfrm>
          <a:off x="52224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3" name="直線コネクタ 92"/>
        <xdr:cNvCxnSpPr/>
      </xdr:nvCxnSpPr>
      <xdr:spPr>
        <a:xfrm>
          <a:off x="5632450" y="5905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4" name="テキスト ボックス 93"/>
        <xdr:cNvSpPr txBox="1"/>
      </xdr:nvSpPr>
      <xdr:spPr>
        <a:xfrm>
          <a:off x="52224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52224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40</xdr:row>
      <xdr:rowOff>156210</xdr:rowOff>
    </xdr:to>
    <xdr:cxnSp macro="">
      <xdr:nvCxnSpPr>
        <xdr:cNvPr id="98" name="直線コネクタ 97"/>
        <xdr:cNvCxnSpPr/>
      </xdr:nvCxnSpPr>
      <xdr:spPr>
        <a:xfrm flipV="1">
          <a:off x="8905240" y="579120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99" name="【図書館】&#10;一人当たり面積最小値テキスト"/>
        <xdr:cNvSpPr txBox="1"/>
      </xdr:nvSpPr>
      <xdr:spPr>
        <a:xfrm>
          <a:off x="8943975"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0" name="直線コネクタ 99"/>
        <xdr:cNvCxnSpPr/>
      </xdr:nvCxnSpPr>
      <xdr:spPr>
        <a:xfrm>
          <a:off x="8845550" y="701421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01" name="【図書館】&#10;一人当たり面積最大値テキスト"/>
        <xdr:cNvSpPr txBox="1"/>
      </xdr:nvSpPr>
      <xdr:spPr>
        <a:xfrm>
          <a:off x="8943975"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2" name="直線コネクタ 101"/>
        <xdr:cNvCxnSpPr/>
      </xdr:nvCxnSpPr>
      <xdr:spPr>
        <a:xfrm>
          <a:off x="8845550" y="57912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118127</xdr:rowOff>
    </xdr:from>
    <xdr:ext cx="469744" cy="259045"/>
    <xdr:sp macro="" textlink="">
      <xdr:nvSpPr>
        <xdr:cNvPr id="103" name="【図書館】&#10;一人当たり面積平均値テキスト"/>
        <xdr:cNvSpPr txBox="1"/>
      </xdr:nvSpPr>
      <xdr:spPr>
        <a:xfrm>
          <a:off x="8943975" y="663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04" name="フローチャート: 判断 103"/>
        <xdr:cNvSpPr/>
      </xdr:nvSpPr>
      <xdr:spPr>
        <a:xfrm>
          <a:off x="8883650" y="66548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156845</xdr:rowOff>
    </xdr:from>
    <xdr:to>
      <xdr:col>50</xdr:col>
      <xdr:colOff>165100</xdr:colOff>
      <xdr:row>39</xdr:row>
      <xdr:rowOff>86995</xdr:rowOff>
    </xdr:to>
    <xdr:sp macro="" textlink="">
      <xdr:nvSpPr>
        <xdr:cNvPr id="105" name="フローチャート: 判断 104"/>
        <xdr:cNvSpPr/>
      </xdr:nvSpPr>
      <xdr:spPr>
        <a:xfrm>
          <a:off x="815975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133985</xdr:rowOff>
    </xdr:from>
    <xdr:to>
      <xdr:col>46</xdr:col>
      <xdr:colOff>38100</xdr:colOff>
      <xdr:row>39</xdr:row>
      <xdr:rowOff>64135</xdr:rowOff>
    </xdr:to>
    <xdr:sp macro="" textlink="">
      <xdr:nvSpPr>
        <xdr:cNvPr id="106" name="フローチャート: 判断 105"/>
        <xdr:cNvSpPr/>
      </xdr:nvSpPr>
      <xdr:spPr>
        <a:xfrm>
          <a:off x="7413625" y="664908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xdr:rowOff>
    </xdr:from>
    <xdr:to>
      <xdr:col>41</xdr:col>
      <xdr:colOff>101600</xdr:colOff>
      <xdr:row>39</xdr:row>
      <xdr:rowOff>104140</xdr:rowOff>
    </xdr:to>
    <xdr:sp macro="" textlink="">
      <xdr:nvSpPr>
        <xdr:cNvPr id="107" name="フローチャート: 判断 106"/>
        <xdr:cNvSpPr/>
      </xdr:nvSpPr>
      <xdr:spPr>
        <a:xfrm>
          <a:off x="6638925"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111125</xdr:rowOff>
    </xdr:from>
    <xdr:to>
      <xdr:col>55</xdr:col>
      <xdr:colOff>50800</xdr:colOff>
      <xdr:row>38</xdr:row>
      <xdr:rowOff>41275</xdr:rowOff>
    </xdr:to>
    <xdr:sp macro="" textlink="">
      <xdr:nvSpPr>
        <xdr:cNvPr id="113" name="楕円 112"/>
        <xdr:cNvSpPr/>
      </xdr:nvSpPr>
      <xdr:spPr>
        <a:xfrm>
          <a:off x="8883650" y="645477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134002</xdr:rowOff>
    </xdr:from>
    <xdr:ext cx="469744" cy="259045"/>
    <xdr:sp macro="" textlink="">
      <xdr:nvSpPr>
        <xdr:cNvPr id="114" name="【図書館】&#10;一人当たり面積該当値テキスト"/>
        <xdr:cNvSpPr txBox="1"/>
      </xdr:nvSpPr>
      <xdr:spPr>
        <a:xfrm>
          <a:off x="8943975" y="630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111125</xdr:rowOff>
    </xdr:from>
    <xdr:to>
      <xdr:col>46</xdr:col>
      <xdr:colOff>38100</xdr:colOff>
      <xdr:row>38</xdr:row>
      <xdr:rowOff>41275</xdr:rowOff>
    </xdr:to>
    <xdr:sp macro="" textlink="">
      <xdr:nvSpPr>
        <xdr:cNvPr id="115" name="楕円 114"/>
        <xdr:cNvSpPr/>
      </xdr:nvSpPr>
      <xdr:spPr>
        <a:xfrm>
          <a:off x="7413625" y="645477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103522</xdr:rowOff>
    </xdr:from>
    <xdr:ext cx="469744" cy="259045"/>
    <xdr:sp macro="" textlink="">
      <xdr:nvSpPr>
        <xdr:cNvPr id="116" name="n_1aveValue【図書館】&#10;一人当たり面積"/>
        <xdr:cNvSpPr txBox="1"/>
      </xdr:nvSpPr>
      <xdr:spPr>
        <a:xfrm>
          <a:off x="7991552"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55262</xdr:rowOff>
    </xdr:from>
    <xdr:ext cx="469744" cy="259045"/>
    <xdr:sp macro="" textlink="">
      <xdr:nvSpPr>
        <xdr:cNvPr id="117" name="n_2aveValue【図書館】&#10;一人当たり面積"/>
        <xdr:cNvSpPr txBox="1"/>
      </xdr:nvSpPr>
      <xdr:spPr>
        <a:xfrm>
          <a:off x="7258127" y="674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120667</xdr:rowOff>
    </xdr:from>
    <xdr:ext cx="469744" cy="259045"/>
    <xdr:sp macro="" textlink="">
      <xdr:nvSpPr>
        <xdr:cNvPr id="118" name="n_3aveValue【図書館】&#10;一人当たり面積"/>
        <xdr:cNvSpPr txBox="1"/>
      </xdr:nvSpPr>
      <xdr:spPr>
        <a:xfrm>
          <a:off x="6483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57802</xdr:rowOff>
    </xdr:from>
    <xdr:ext cx="469744" cy="259045"/>
    <xdr:sp macro="" textlink="">
      <xdr:nvSpPr>
        <xdr:cNvPr id="119" name="n_2mainValue【図書館】&#10;一人当たり面積"/>
        <xdr:cNvSpPr txBox="1"/>
      </xdr:nvSpPr>
      <xdr:spPr>
        <a:xfrm>
          <a:off x="7258127" y="623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0" name="テキスト ボックス 129"/>
        <xdr:cNvSpPr txBox="1"/>
      </xdr:nvSpPr>
      <xdr:spPr>
        <a:xfrm>
          <a:off x="36591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1" name="直線コネクタ 130"/>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2" name="テキスト ボックス 131"/>
        <xdr:cNvSpPr txBox="1"/>
      </xdr:nvSpPr>
      <xdr:spPr>
        <a:xfrm>
          <a:off x="3208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0" name="テキスト ボックス 139"/>
        <xdr:cNvSpPr txBox="1"/>
      </xdr:nvSpPr>
      <xdr:spPr>
        <a:xfrm>
          <a:off x="2662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127635</xdr:rowOff>
    </xdr:to>
    <xdr:cxnSp macro="">
      <xdr:nvCxnSpPr>
        <xdr:cNvPr id="144" name="直線コネクタ 143"/>
        <xdr:cNvCxnSpPr/>
      </xdr:nvCxnSpPr>
      <xdr:spPr>
        <a:xfrm flipV="1">
          <a:off x="3949065" y="9525000"/>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45" name="【体育館・プール】&#10;有形固定資産減価償却率最小値テキスト"/>
        <xdr:cNvSpPr txBox="1"/>
      </xdr:nvSpPr>
      <xdr:spPr>
        <a:xfrm>
          <a:off x="39878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46" name="直線コネクタ 145"/>
        <xdr:cNvCxnSpPr/>
      </xdr:nvCxnSpPr>
      <xdr:spPr>
        <a:xfrm>
          <a:off x="3889375" y="1110043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47" name="【体育館・プール】&#10;有形固定資産減価償却率最大値テキスト"/>
        <xdr:cNvSpPr txBox="1"/>
      </xdr:nvSpPr>
      <xdr:spPr>
        <a:xfrm>
          <a:off x="39878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48" name="直線コネクタ 147"/>
        <xdr:cNvCxnSpPr/>
      </xdr:nvCxnSpPr>
      <xdr:spPr>
        <a:xfrm>
          <a:off x="3889375" y="952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68597</xdr:rowOff>
    </xdr:from>
    <xdr:ext cx="405111" cy="259045"/>
    <xdr:sp macro="" textlink="">
      <xdr:nvSpPr>
        <xdr:cNvPr id="149" name="【体育館・プール】&#10;有形固定資産減価償却率平均値テキスト"/>
        <xdr:cNvSpPr txBox="1"/>
      </xdr:nvSpPr>
      <xdr:spPr>
        <a:xfrm>
          <a:off x="3987800" y="1018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150" name="フローチャート: 判断 149"/>
        <xdr:cNvSpPr/>
      </xdr:nvSpPr>
      <xdr:spPr>
        <a:xfrm>
          <a:off x="38989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51" name="フローチャート: 判断 150"/>
        <xdr:cNvSpPr/>
      </xdr:nvSpPr>
      <xdr:spPr>
        <a:xfrm>
          <a:off x="3203575" y="102438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52" name="フローチャート: 判断 151"/>
        <xdr:cNvSpPr/>
      </xdr:nvSpPr>
      <xdr:spPr>
        <a:xfrm>
          <a:off x="2428875"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53" name="フローチャート: 判断 152"/>
        <xdr:cNvSpPr/>
      </xdr:nvSpPr>
      <xdr:spPr>
        <a:xfrm>
          <a:off x="168275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xdr:rowOff>
    </xdr:from>
    <xdr:to>
      <xdr:col>24</xdr:col>
      <xdr:colOff>114300</xdr:colOff>
      <xdr:row>58</xdr:row>
      <xdr:rowOff>117475</xdr:rowOff>
    </xdr:to>
    <xdr:sp macro="" textlink="">
      <xdr:nvSpPr>
        <xdr:cNvPr id="159" name="楕円 158"/>
        <xdr:cNvSpPr/>
      </xdr:nvSpPr>
      <xdr:spPr>
        <a:xfrm>
          <a:off x="3898900" y="99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38752</xdr:rowOff>
    </xdr:from>
    <xdr:ext cx="405111" cy="259045"/>
    <xdr:sp macro="" textlink="">
      <xdr:nvSpPr>
        <xdr:cNvPr id="160" name="【体育館・プール】&#10;有形固定資産減価償却率該当値テキスト"/>
        <xdr:cNvSpPr txBox="1"/>
      </xdr:nvSpPr>
      <xdr:spPr>
        <a:xfrm>
          <a:off x="3987800"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120650</xdr:rowOff>
    </xdr:from>
    <xdr:to>
      <xdr:col>15</xdr:col>
      <xdr:colOff>101600</xdr:colOff>
      <xdr:row>59</xdr:row>
      <xdr:rowOff>50800</xdr:rowOff>
    </xdr:to>
    <xdr:sp macro="" textlink="">
      <xdr:nvSpPr>
        <xdr:cNvPr id="161" name="楕円 160"/>
        <xdr:cNvSpPr/>
      </xdr:nvSpPr>
      <xdr:spPr>
        <a:xfrm>
          <a:off x="2428875"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74947</xdr:rowOff>
    </xdr:from>
    <xdr:ext cx="405111" cy="259045"/>
    <xdr:sp macro="" textlink="">
      <xdr:nvSpPr>
        <xdr:cNvPr id="162" name="n_1aveValue【体育館・プール】&#10;有形固定資産減価償却率"/>
        <xdr:cNvSpPr txBox="1"/>
      </xdr:nvSpPr>
      <xdr:spPr>
        <a:xfrm>
          <a:off x="306769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163" name="n_2aveValue【体育館・プール】&#10;有形固定資産減価償却率"/>
        <xdr:cNvSpPr txBox="1"/>
      </xdr:nvSpPr>
      <xdr:spPr>
        <a:xfrm>
          <a:off x="230569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105427</xdr:rowOff>
    </xdr:from>
    <xdr:ext cx="405111" cy="259045"/>
    <xdr:sp macro="" textlink="">
      <xdr:nvSpPr>
        <xdr:cNvPr id="164" name="n_3aveValue【体育館・プール】&#10;有形固定資産減価償却率"/>
        <xdr:cNvSpPr txBox="1"/>
      </xdr:nvSpPr>
      <xdr:spPr>
        <a:xfrm>
          <a:off x="1559569"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67327</xdr:rowOff>
    </xdr:from>
    <xdr:ext cx="405111" cy="259045"/>
    <xdr:sp macro="" textlink="">
      <xdr:nvSpPr>
        <xdr:cNvPr id="165" name="n_2mainValue【体育館・プール】&#10;有形固定資産減価償却率"/>
        <xdr:cNvSpPr txBox="1"/>
      </xdr:nvSpPr>
      <xdr:spPr>
        <a:xfrm>
          <a:off x="230569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6" name="直線コネクタ 175"/>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7" name="テキスト ボックス 176"/>
        <xdr:cNvSpPr txBox="1"/>
      </xdr:nvSpPr>
      <xdr:spPr>
        <a:xfrm>
          <a:off x="52224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8" name="直線コネクタ 177"/>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9" name="テキスト ボックス 178"/>
        <xdr:cNvSpPr txBox="1"/>
      </xdr:nvSpPr>
      <xdr:spPr>
        <a:xfrm>
          <a:off x="52224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0" name="直線コネクタ 179"/>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1" name="テキスト ボックス 180"/>
        <xdr:cNvSpPr txBox="1"/>
      </xdr:nvSpPr>
      <xdr:spPr>
        <a:xfrm>
          <a:off x="52224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2" name="直線コネクタ 181"/>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3" name="テキスト ボックス 182"/>
        <xdr:cNvSpPr txBox="1"/>
      </xdr:nvSpPr>
      <xdr:spPr>
        <a:xfrm>
          <a:off x="52224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4" name="直線コネクタ 183"/>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5" name="テキスト ボックス 184"/>
        <xdr:cNvSpPr txBox="1"/>
      </xdr:nvSpPr>
      <xdr:spPr>
        <a:xfrm>
          <a:off x="52224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7" name="テキスト ボックス 186"/>
        <xdr:cNvSpPr txBox="1"/>
      </xdr:nvSpPr>
      <xdr:spPr>
        <a:xfrm>
          <a:off x="52224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体育館・プール】&#10;一人当たり面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81915</xdr:rowOff>
    </xdr:from>
    <xdr:to>
      <xdr:col>54</xdr:col>
      <xdr:colOff>189865</xdr:colOff>
      <xdr:row>64</xdr:row>
      <xdr:rowOff>62865</xdr:rowOff>
    </xdr:to>
    <xdr:cxnSp macro="">
      <xdr:nvCxnSpPr>
        <xdr:cNvPr id="189" name="直線コネクタ 188"/>
        <xdr:cNvCxnSpPr/>
      </xdr:nvCxnSpPr>
      <xdr:spPr>
        <a:xfrm flipV="1">
          <a:off x="8905240" y="951166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190" name="【体育館・プール】&#10;一人当たり面積最小値テキスト"/>
        <xdr:cNvSpPr txBox="1"/>
      </xdr:nvSpPr>
      <xdr:spPr>
        <a:xfrm>
          <a:off x="8943975"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191" name="直線コネクタ 190"/>
        <xdr:cNvCxnSpPr/>
      </xdr:nvCxnSpPr>
      <xdr:spPr>
        <a:xfrm>
          <a:off x="8845550" y="1103566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28592</xdr:rowOff>
    </xdr:from>
    <xdr:ext cx="469744" cy="259045"/>
    <xdr:sp macro="" textlink="">
      <xdr:nvSpPr>
        <xdr:cNvPr id="192" name="【体育館・プール】&#10;一人当たり面積最大値テキスト"/>
        <xdr:cNvSpPr txBox="1"/>
      </xdr:nvSpPr>
      <xdr:spPr>
        <a:xfrm>
          <a:off x="8943975" y="928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81915</xdr:rowOff>
    </xdr:from>
    <xdr:to>
      <xdr:col>55</xdr:col>
      <xdr:colOff>88900</xdr:colOff>
      <xdr:row>55</xdr:row>
      <xdr:rowOff>81915</xdr:rowOff>
    </xdr:to>
    <xdr:cxnSp macro="">
      <xdr:nvCxnSpPr>
        <xdr:cNvPr id="193" name="直線コネクタ 192"/>
        <xdr:cNvCxnSpPr/>
      </xdr:nvCxnSpPr>
      <xdr:spPr>
        <a:xfrm>
          <a:off x="8845550" y="951166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20972</xdr:rowOff>
    </xdr:from>
    <xdr:ext cx="469744" cy="259045"/>
    <xdr:sp macro="" textlink="">
      <xdr:nvSpPr>
        <xdr:cNvPr id="194" name="【体育館・プール】&#10;一人当たり面積平均値テキスト"/>
        <xdr:cNvSpPr txBox="1"/>
      </xdr:nvSpPr>
      <xdr:spPr>
        <a:xfrm>
          <a:off x="8943975" y="10650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195" name="フローチャート: 判断 194"/>
        <xdr:cNvSpPr/>
      </xdr:nvSpPr>
      <xdr:spPr>
        <a:xfrm>
          <a:off x="8883650" y="1067244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196" name="フローチャート: 判断 195"/>
        <xdr:cNvSpPr/>
      </xdr:nvSpPr>
      <xdr:spPr>
        <a:xfrm>
          <a:off x="815975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197" name="フローチャート: 判断 196"/>
        <xdr:cNvSpPr/>
      </xdr:nvSpPr>
      <xdr:spPr>
        <a:xfrm>
          <a:off x="7413625" y="1067435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63500</xdr:rowOff>
    </xdr:from>
    <xdr:to>
      <xdr:col>41</xdr:col>
      <xdr:colOff>101600</xdr:colOff>
      <xdr:row>62</xdr:row>
      <xdr:rowOff>165100</xdr:rowOff>
    </xdr:to>
    <xdr:sp macro="" textlink="">
      <xdr:nvSpPr>
        <xdr:cNvPr id="198" name="フローチャート: 判断 197"/>
        <xdr:cNvSpPr/>
      </xdr:nvSpPr>
      <xdr:spPr>
        <a:xfrm>
          <a:off x="6638925"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31115</xdr:rowOff>
    </xdr:from>
    <xdr:to>
      <xdr:col>55</xdr:col>
      <xdr:colOff>50800</xdr:colOff>
      <xdr:row>55</xdr:row>
      <xdr:rowOff>132715</xdr:rowOff>
    </xdr:to>
    <xdr:sp macro="" textlink="">
      <xdr:nvSpPr>
        <xdr:cNvPr id="204" name="楕円 203"/>
        <xdr:cNvSpPr/>
      </xdr:nvSpPr>
      <xdr:spPr>
        <a:xfrm>
          <a:off x="8883650" y="946086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54</xdr:row>
      <xdr:rowOff>155592</xdr:rowOff>
    </xdr:from>
    <xdr:ext cx="469744" cy="259045"/>
    <xdr:sp macro="" textlink="">
      <xdr:nvSpPr>
        <xdr:cNvPr id="205" name="【体育館・プール】&#10;一人当たり面積該当値テキスト"/>
        <xdr:cNvSpPr txBox="1"/>
      </xdr:nvSpPr>
      <xdr:spPr>
        <a:xfrm>
          <a:off x="8943975" y="9413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13970</xdr:rowOff>
    </xdr:from>
    <xdr:to>
      <xdr:col>46</xdr:col>
      <xdr:colOff>38100</xdr:colOff>
      <xdr:row>56</xdr:row>
      <xdr:rowOff>115570</xdr:rowOff>
    </xdr:to>
    <xdr:sp macro="" textlink="">
      <xdr:nvSpPr>
        <xdr:cNvPr id="206" name="楕円 205"/>
        <xdr:cNvSpPr/>
      </xdr:nvSpPr>
      <xdr:spPr>
        <a:xfrm>
          <a:off x="7413625" y="96151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4462</xdr:rowOff>
    </xdr:from>
    <xdr:ext cx="469744" cy="259045"/>
    <xdr:sp macro="" textlink="">
      <xdr:nvSpPr>
        <xdr:cNvPr id="207" name="n_1aveValue【体育館・プール】&#10;一人当たり面積"/>
        <xdr:cNvSpPr txBox="1"/>
      </xdr:nvSpPr>
      <xdr:spPr>
        <a:xfrm>
          <a:off x="7991552"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137177</xdr:rowOff>
    </xdr:from>
    <xdr:ext cx="469744" cy="259045"/>
    <xdr:sp macro="" textlink="">
      <xdr:nvSpPr>
        <xdr:cNvPr id="208" name="n_2aveValue【体育館・プール】&#10;一人当たり面積"/>
        <xdr:cNvSpPr txBox="1"/>
      </xdr:nvSpPr>
      <xdr:spPr>
        <a:xfrm>
          <a:off x="72581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10177</xdr:rowOff>
    </xdr:from>
    <xdr:ext cx="469744" cy="259045"/>
    <xdr:sp macro="" textlink="">
      <xdr:nvSpPr>
        <xdr:cNvPr id="209" name="n_3aveValue【体育館・プール】&#10;一人当たり面積"/>
        <xdr:cNvSpPr txBox="1"/>
      </xdr:nvSpPr>
      <xdr:spPr>
        <a:xfrm>
          <a:off x="6483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54</xdr:row>
      <xdr:rowOff>132097</xdr:rowOff>
    </xdr:from>
    <xdr:ext cx="469744" cy="259045"/>
    <xdr:sp macro="" textlink="">
      <xdr:nvSpPr>
        <xdr:cNvPr id="210" name="n_2mainValue【体育館・プール】&#10;一人当たり面積"/>
        <xdr:cNvSpPr txBox="1"/>
      </xdr:nvSpPr>
      <xdr:spPr>
        <a:xfrm>
          <a:off x="7258127" y="939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36591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208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662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福祉施設】&#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112395</xdr:rowOff>
    </xdr:to>
    <xdr:cxnSp macro="">
      <xdr:nvCxnSpPr>
        <xdr:cNvPr id="235" name="直線コネクタ 234"/>
        <xdr:cNvCxnSpPr/>
      </xdr:nvCxnSpPr>
      <xdr:spPr>
        <a:xfrm flipV="1">
          <a:off x="3949065" y="1333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116222</xdr:rowOff>
    </xdr:from>
    <xdr:ext cx="405111" cy="259045"/>
    <xdr:sp macro="" textlink="">
      <xdr:nvSpPr>
        <xdr:cNvPr id="236" name="【福祉施設】&#10;有形固定資産減価償却率最小値テキスト"/>
        <xdr:cNvSpPr txBox="1"/>
      </xdr:nvSpPr>
      <xdr:spPr>
        <a:xfrm>
          <a:off x="3987800" y="1486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112395</xdr:rowOff>
    </xdr:from>
    <xdr:to>
      <xdr:col>24</xdr:col>
      <xdr:colOff>152400</xdr:colOff>
      <xdr:row>86</xdr:row>
      <xdr:rowOff>112395</xdr:rowOff>
    </xdr:to>
    <xdr:cxnSp macro="">
      <xdr:nvCxnSpPr>
        <xdr:cNvPr id="237" name="直線コネクタ 236"/>
        <xdr:cNvCxnSpPr/>
      </xdr:nvCxnSpPr>
      <xdr:spPr>
        <a:xfrm>
          <a:off x="3889375" y="148570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8" name="【福祉施設】&#10;有形固定資産減価償却率最大値テキスト"/>
        <xdr:cNvSpPr txBox="1"/>
      </xdr:nvSpPr>
      <xdr:spPr>
        <a:xfrm>
          <a:off x="39878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9" name="直線コネクタ 238"/>
        <xdr:cNvCxnSpPr/>
      </xdr:nvCxnSpPr>
      <xdr:spPr>
        <a:xfrm>
          <a:off x="3889375" y="1333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64788</xdr:rowOff>
    </xdr:from>
    <xdr:ext cx="405111" cy="259045"/>
    <xdr:sp macro="" textlink="">
      <xdr:nvSpPr>
        <xdr:cNvPr id="240" name="【福祉施設】&#10;有形固定資産減価償却率平均値テキスト"/>
        <xdr:cNvSpPr txBox="1"/>
      </xdr:nvSpPr>
      <xdr:spPr>
        <a:xfrm>
          <a:off x="3987800" y="14123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86361</xdr:rowOff>
    </xdr:from>
    <xdr:to>
      <xdr:col>24</xdr:col>
      <xdr:colOff>114300</xdr:colOff>
      <xdr:row>83</xdr:row>
      <xdr:rowOff>16511</xdr:rowOff>
    </xdr:to>
    <xdr:sp macro="" textlink="">
      <xdr:nvSpPr>
        <xdr:cNvPr id="241" name="フローチャート: 判断 240"/>
        <xdr:cNvSpPr/>
      </xdr:nvSpPr>
      <xdr:spPr>
        <a:xfrm>
          <a:off x="38989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154939</xdr:rowOff>
    </xdr:from>
    <xdr:to>
      <xdr:col>20</xdr:col>
      <xdr:colOff>38100</xdr:colOff>
      <xdr:row>83</xdr:row>
      <xdr:rowOff>85089</xdr:rowOff>
    </xdr:to>
    <xdr:sp macro="" textlink="">
      <xdr:nvSpPr>
        <xdr:cNvPr id="242" name="フローチャート: 判断 241"/>
        <xdr:cNvSpPr/>
      </xdr:nvSpPr>
      <xdr:spPr>
        <a:xfrm>
          <a:off x="3203575" y="1421383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151130</xdr:rowOff>
    </xdr:from>
    <xdr:to>
      <xdr:col>15</xdr:col>
      <xdr:colOff>101600</xdr:colOff>
      <xdr:row>83</xdr:row>
      <xdr:rowOff>81280</xdr:rowOff>
    </xdr:to>
    <xdr:sp macro="" textlink="">
      <xdr:nvSpPr>
        <xdr:cNvPr id="243" name="フローチャート: 判断 242"/>
        <xdr:cNvSpPr/>
      </xdr:nvSpPr>
      <xdr:spPr>
        <a:xfrm>
          <a:off x="2428875"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128270</xdr:rowOff>
    </xdr:from>
    <xdr:to>
      <xdr:col>10</xdr:col>
      <xdr:colOff>165100</xdr:colOff>
      <xdr:row>83</xdr:row>
      <xdr:rowOff>58420</xdr:rowOff>
    </xdr:to>
    <xdr:sp macro="" textlink="">
      <xdr:nvSpPr>
        <xdr:cNvPr id="244" name="フローチャート: 判断 243"/>
        <xdr:cNvSpPr/>
      </xdr:nvSpPr>
      <xdr:spPr>
        <a:xfrm>
          <a:off x="168275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53975</xdr:rowOff>
    </xdr:from>
    <xdr:to>
      <xdr:col>24</xdr:col>
      <xdr:colOff>114300</xdr:colOff>
      <xdr:row>81</xdr:row>
      <xdr:rowOff>155575</xdr:rowOff>
    </xdr:to>
    <xdr:sp macro="" textlink="">
      <xdr:nvSpPr>
        <xdr:cNvPr id="250" name="楕円 249"/>
        <xdr:cNvSpPr/>
      </xdr:nvSpPr>
      <xdr:spPr>
        <a:xfrm>
          <a:off x="3898900" y="1394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76852</xdr:rowOff>
    </xdr:from>
    <xdr:ext cx="405111" cy="259045"/>
    <xdr:sp macro="" textlink="">
      <xdr:nvSpPr>
        <xdr:cNvPr id="251" name="【福祉施設】&#10;有形固定資産減価償却率該当値テキスト"/>
        <xdr:cNvSpPr txBox="1"/>
      </xdr:nvSpPr>
      <xdr:spPr>
        <a:xfrm>
          <a:off x="3987800"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124461</xdr:rowOff>
    </xdr:from>
    <xdr:to>
      <xdr:col>15</xdr:col>
      <xdr:colOff>101600</xdr:colOff>
      <xdr:row>82</xdr:row>
      <xdr:rowOff>54611</xdr:rowOff>
    </xdr:to>
    <xdr:sp macro="" textlink="">
      <xdr:nvSpPr>
        <xdr:cNvPr id="252" name="楕円 251"/>
        <xdr:cNvSpPr/>
      </xdr:nvSpPr>
      <xdr:spPr>
        <a:xfrm>
          <a:off x="2428875"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101616</xdr:rowOff>
    </xdr:from>
    <xdr:ext cx="405111" cy="259045"/>
    <xdr:sp macro="" textlink="">
      <xdr:nvSpPr>
        <xdr:cNvPr id="253" name="n_1aveValue【福祉施設】&#10;有形固定資産減価償却率"/>
        <xdr:cNvSpPr txBox="1"/>
      </xdr:nvSpPr>
      <xdr:spPr>
        <a:xfrm>
          <a:off x="3067694" y="1398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72407</xdr:rowOff>
    </xdr:from>
    <xdr:ext cx="405111" cy="259045"/>
    <xdr:sp macro="" textlink="">
      <xdr:nvSpPr>
        <xdr:cNvPr id="254" name="n_2aveValue【福祉施設】&#10;有形固定資産減価償却率"/>
        <xdr:cNvSpPr txBox="1"/>
      </xdr:nvSpPr>
      <xdr:spPr>
        <a:xfrm>
          <a:off x="230569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74947</xdr:rowOff>
    </xdr:from>
    <xdr:ext cx="405111" cy="259045"/>
    <xdr:sp macro="" textlink="">
      <xdr:nvSpPr>
        <xdr:cNvPr id="255" name="n_3aveValue【福祉施設】&#10;有形固定資産減価償却率"/>
        <xdr:cNvSpPr txBox="1"/>
      </xdr:nvSpPr>
      <xdr:spPr>
        <a:xfrm>
          <a:off x="1559569"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71138</xdr:rowOff>
    </xdr:from>
    <xdr:ext cx="405111" cy="259045"/>
    <xdr:sp macro="" textlink="">
      <xdr:nvSpPr>
        <xdr:cNvPr id="256" name="n_2mainValue【福祉施設】&#10;有形固定資産減価償却率"/>
        <xdr:cNvSpPr txBox="1"/>
      </xdr:nvSpPr>
      <xdr:spPr>
        <a:xfrm>
          <a:off x="230569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7" name="直線コネクタ 266"/>
        <xdr:cNvCxnSpPr/>
      </xdr:nvCxnSpPr>
      <xdr:spPr>
        <a:xfrm>
          <a:off x="5632450" y="14913429"/>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8" name="テキスト ボックス 267"/>
        <xdr:cNvSpPr txBox="1"/>
      </xdr:nvSpPr>
      <xdr:spPr>
        <a:xfrm>
          <a:off x="52224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9" name="直線コネクタ 268"/>
        <xdr:cNvCxnSpPr/>
      </xdr:nvCxnSpPr>
      <xdr:spPr>
        <a:xfrm>
          <a:off x="5632450" y="1458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0" name="テキスト ボックス 269"/>
        <xdr:cNvSpPr txBox="1"/>
      </xdr:nvSpPr>
      <xdr:spPr>
        <a:xfrm>
          <a:off x="52224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1" name="直線コネクタ 270"/>
        <xdr:cNvCxnSpPr/>
      </xdr:nvCxnSpPr>
      <xdr:spPr>
        <a:xfrm>
          <a:off x="5632450" y="14260286"/>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2" name="テキスト ボックス 271"/>
        <xdr:cNvSpPr txBox="1"/>
      </xdr:nvSpPr>
      <xdr:spPr>
        <a:xfrm>
          <a:off x="52224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3" name="直線コネクタ 272"/>
        <xdr:cNvCxnSpPr/>
      </xdr:nvCxnSpPr>
      <xdr:spPr>
        <a:xfrm>
          <a:off x="5632450" y="1393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4" name="テキスト ボックス 273"/>
        <xdr:cNvSpPr txBox="1"/>
      </xdr:nvSpPr>
      <xdr:spPr>
        <a:xfrm>
          <a:off x="52224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5" name="直線コネクタ 274"/>
        <xdr:cNvCxnSpPr/>
      </xdr:nvCxnSpPr>
      <xdr:spPr>
        <a:xfrm>
          <a:off x="5632450" y="1360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6" name="テキスト ボックス 275"/>
        <xdr:cNvSpPr txBox="1"/>
      </xdr:nvSpPr>
      <xdr:spPr>
        <a:xfrm>
          <a:off x="52224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7" name="直線コネクタ 276"/>
        <xdr:cNvCxnSpPr/>
      </xdr:nvCxnSpPr>
      <xdr:spPr>
        <a:xfrm>
          <a:off x="5632450" y="13280571"/>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8" name="テキスト ボックス 277"/>
        <xdr:cNvSpPr txBox="1"/>
      </xdr:nvSpPr>
      <xdr:spPr>
        <a:xfrm>
          <a:off x="52224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9" name="直線コネクタ 278"/>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0" name="テキスト ボックス 279"/>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1" name="【福祉施設】&#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82187</xdr:rowOff>
    </xdr:from>
    <xdr:to>
      <xdr:col>54</xdr:col>
      <xdr:colOff>189865</xdr:colOff>
      <xdr:row>86</xdr:row>
      <xdr:rowOff>165463</xdr:rowOff>
    </xdr:to>
    <xdr:cxnSp macro="">
      <xdr:nvCxnSpPr>
        <xdr:cNvPr id="282" name="直線コネクタ 281"/>
        <xdr:cNvCxnSpPr/>
      </xdr:nvCxnSpPr>
      <xdr:spPr>
        <a:xfrm flipV="1">
          <a:off x="8905240" y="13283837"/>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169290</xdr:rowOff>
    </xdr:from>
    <xdr:ext cx="469744" cy="259045"/>
    <xdr:sp macro="" textlink="">
      <xdr:nvSpPr>
        <xdr:cNvPr id="283" name="【福祉施設】&#10;一人当たり面積最小値テキスト"/>
        <xdr:cNvSpPr txBox="1"/>
      </xdr:nvSpPr>
      <xdr:spPr>
        <a:xfrm>
          <a:off x="8943975" y="1491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165463</xdr:rowOff>
    </xdr:from>
    <xdr:to>
      <xdr:col>55</xdr:col>
      <xdr:colOff>88900</xdr:colOff>
      <xdr:row>86</xdr:row>
      <xdr:rowOff>165463</xdr:rowOff>
    </xdr:to>
    <xdr:cxnSp macro="">
      <xdr:nvCxnSpPr>
        <xdr:cNvPr id="284" name="直線コネクタ 283"/>
        <xdr:cNvCxnSpPr/>
      </xdr:nvCxnSpPr>
      <xdr:spPr>
        <a:xfrm>
          <a:off x="8845550" y="1491016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28864</xdr:rowOff>
    </xdr:from>
    <xdr:ext cx="469744" cy="259045"/>
    <xdr:sp macro="" textlink="">
      <xdr:nvSpPr>
        <xdr:cNvPr id="285" name="【福祉施設】&#10;一人当たり面積最大値テキスト"/>
        <xdr:cNvSpPr txBox="1"/>
      </xdr:nvSpPr>
      <xdr:spPr>
        <a:xfrm>
          <a:off x="8943975" y="13059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82187</xdr:rowOff>
    </xdr:from>
    <xdr:to>
      <xdr:col>55</xdr:col>
      <xdr:colOff>88900</xdr:colOff>
      <xdr:row>77</xdr:row>
      <xdr:rowOff>82187</xdr:rowOff>
    </xdr:to>
    <xdr:cxnSp macro="">
      <xdr:nvCxnSpPr>
        <xdr:cNvPr id="286" name="直線コネクタ 285"/>
        <xdr:cNvCxnSpPr/>
      </xdr:nvCxnSpPr>
      <xdr:spPr>
        <a:xfrm>
          <a:off x="8845550" y="1328383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119215</xdr:rowOff>
    </xdr:from>
    <xdr:ext cx="469744" cy="259045"/>
    <xdr:sp macro="" textlink="">
      <xdr:nvSpPr>
        <xdr:cNvPr id="287" name="【福祉施設】&#10;一人当たり面積平均値テキスト"/>
        <xdr:cNvSpPr txBox="1"/>
      </xdr:nvSpPr>
      <xdr:spPr>
        <a:xfrm>
          <a:off x="8943975" y="14521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140788</xdr:rowOff>
    </xdr:from>
    <xdr:to>
      <xdr:col>55</xdr:col>
      <xdr:colOff>50800</xdr:colOff>
      <xdr:row>85</xdr:row>
      <xdr:rowOff>70938</xdr:rowOff>
    </xdr:to>
    <xdr:sp macro="" textlink="">
      <xdr:nvSpPr>
        <xdr:cNvPr id="288" name="フローチャート: 判断 287"/>
        <xdr:cNvSpPr/>
      </xdr:nvSpPr>
      <xdr:spPr>
        <a:xfrm>
          <a:off x="8883650" y="1454258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150586</xdr:rowOff>
    </xdr:from>
    <xdr:to>
      <xdr:col>50</xdr:col>
      <xdr:colOff>165100</xdr:colOff>
      <xdr:row>85</xdr:row>
      <xdr:rowOff>80736</xdr:rowOff>
    </xdr:to>
    <xdr:sp macro="" textlink="">
      <xdr:nvSpPr>
        <xdr:cNvPr id="289" name="フローチャート: 判断 288"/>
        <xdr:cNvSpPr/>
      </xdr:nvSpPr>
      <xdr:spPr>
        <a:xfrm>
          <a:off x="8159750" y="145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137523</xdr:rowOff>
    </xdr:from>
    <xdr:to>
      <xdr:col>46</xdr:col>
      <xdr:colOff>38100</xdr:colOff>
      <xdr:row>85</xdr:row>
      <xdr:rowOff>67673</xdr:rowOff>
    </xdr:to>
    <xdr:sp macro="" textlink="">
      <xdr:nvSpPr>
        <xdr:cNvPr id="290" name="フローチャート: 判断 289"/>
        <xdr:cNvSpPr/>
      </xdr:nvSpPr>
      <xdr:spPr>
        <a:xfrm>
          <a:off x="7413625" y="1453932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24856</xdr:rowOff>
    </xdr:from>
    <xdr:to>
      <xdr:col>41</xdr:col>
      <xdr:colOff>101600</xdr:colOff>
      <xdr:row>85</xdr:row>
      <xdr:rowOff>126456</xdr:rowOff>
    </xdr:to>
    <xdr:sp macro="" textlink="">
      <xdr:nvSpPr>
        <xdr:cNvPr id="291" name="フローチャート: 判断 290"/>
        <xdr:cNvSpPr/>
      </xdr:nvSpPr>
      <xdr:spPr>
        <a:xfrm>
          <a:off x="6638925" y="1459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2" name="テキスト ボックス 291"/>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3" name="テキスト ボックス 292"/>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4" name="テキスト ボックス 293"/>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5" name="テキスト ボックス 294"/>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6" name="テキスト ボックス 295"/>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31387</xdr:rowOff>
    </xdr:from>
    <xdr:to>
      <xdr:col>55</xdr:col>
      <xdr:colOff>50800</xdr:colOff>
      <xdr:row>77</xdr:row>
      <xdr:rowOff>132987</xdr:rowOff>
    </xdr:to>
    <xdr:sp macro="" textlink="">
      <xdr:nvSpPr>
        <xdr:cNvPr id="297" name="楕円 296"/>
        <xdr:cNvSpPr/>
      </xdr:nvSpPr>
      <xdr:spPr>
        <a:xfrm>
          <a:off x="8883650" y="1323303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76</xdr:row>
      <xdr:rowOff>155864</xdr:rowOff>
    </xdr:from>
    <xdr:ext cx="469744" cy="259045"/>
    <xdr:sp macro="" textlink="">
      <xdr:nvSpPr>
        <xdr:cNvPr id="298" name="【福祉施設】&#10;一人当たり面積該当値テキスト"/>
        <xdr:cNvSpPr txBox="1"/>
      </xdr:nvSpPr>
      <xdr:spPr>
        <a:xfrm>
          <a:off x="8943975" y="1318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116295</xdr:rowOff>
    </xdr:from>
    <xdr:to>
      <xdr:col>46</xdr:col>
      <xdr:colOff>38100</xdr:colOff>
      <xdr:row>78</xdr:row>
      <xdr:rowOff>46445</xdr:rowOff>
    </xdr:to>
    <xdr:sp macro="" textlink="">
      <xdr:nvSpPr>
        <xdr:cNvPr id="299" name="楕円 298"/>
        <xdr:cNvSpPr/>
      </xdr:nvSpPr>
      <xdr:spPr>
        <a:xfrm>
          <a:off x="7413625" y="1331794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97263</xdr:rowOff>
    </xdr:from>
    <xdr:ext cx="469744" cy="259045"/>
    <xdr:sp macro="" textlink="">
      <xdr:nvSpPr>
        <xdr:cNvPr id="300" name="n_1aveValue【福祉施設】&#10;一人当たり面積"/>
        <xdr:cNvSpPr txBox="1"/>
      </xdr:nvSpPr>
      <xdr:spPr>
        <a:xfrm>
          <a:off x="7991552" y="1432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58800</xdr:rowOff>
    </xdr:from>
    <xdr:ext cx="469744" cy="259045"/>
    <xdr:sp macro="" textlink="">
      <xdr:nvSpPr>
        <xdr:cNvPr id="301" name="n_2aveValue【福祉施設】&#10;一人当たり面積"/>
        <xdr:cNvSpPr txBox="1"/>
      </xdr:nvSpPr>
      <xdr:spPr>
        <a:xfrm>
          <a:off x="7258127" y="1463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142983</xdr:rowOff>
    </xdr:from>
    <xdr:ext cx="469744" cy="259045"/>
    <xdr:sp macro="" textlink="">
      <xdr:nvSpPr>
        <xdr:cNvPr id="302" name="n_3aveValue【福祉施設】&#10;一人当たり面積"/>
        <xdr:cNvSpPr txBox="1"/>
      </xdr:nvSpPr>
      <xdr:spPr>
        <a:xfrm>
          <a:off x="6483427" y="1437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62972</xdr:rowOff>
    </xdr:from>
    <xdr:ext cx="469744" cy="259045"/>
    <xdr:sp macro="" textlink="">
      <xdr:nvSpPr>
        <xdr:cNvPr id="303" name="n_2mainValue【福祉施設】&#10;一人当たり面積"/>
        <xdr:cNvSpPr txBox="1"/>
      </xdr:nvSpPr>
      <xdr:spPr>
        <a:xfrm>
          <a:off x="7258127" y="13093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4" name="正方形/長方形 303"/>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5" name="正方形/長方形 304"/>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6" name="正方形/長方形 305"/>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7" name="正方形/長方形 306"/>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8" name="正方形/長方形 307"/>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9" name="正方形/長方形 308"/>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0" name="正方形/長方形 309"/>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1" name="正方形/長方形 310"/>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2" name="テキスト ボックス 311"/>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3" name="直線コネクタ 312"/>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14" name="直線コネクタ 313"/>
        <xdr:cNvCxnSpPr/>
      </xdr:nvCxnSpPr>
      <xdr:spPr>
        <a:xfrm>
          <a:off x="6477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5" name="テキスト ボックス 314"/>
        <xdr:cNvSpPr txBox="1"/>
      </xdr:nvSpPr>
      <xdr:spPr>
        <a:xfrm>
          <a:off x="36591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6" name="直線コネクタ 315"/>
        <xdr:cNvCxnSpPr/>
      </xdr:nvCxnSpPr>
      <xdr:spPr>
        <a:xfrm>
          <a:off x="6477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7" name="テキスト ボックス 316"/>
        <xdr:cNvSpPr txBox="1"/>
      </xdr:nvSpPr>
      <xdr:spPr>
        <a:xfrm>
          <a:off x="3208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8" name="直線コネクタ 317"/>
        <xdr:cNvCxnSpPr/>
      </xdr:nvCxnSpPr>
      <xdr:spPr>
        <a:xfrm>
          <a:off x="6477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9" name="テキスト ボックス 318"/>
        <xdr:cNvSpPr txBox="1"/>
      </xdr:nvSpPr>
      <xdr:spPr>
        <a:xfrm>
          <a:off x="3208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20" name="直線コネクタ 319"/>
        <xdr:cNvCxnSpPr/>
      </xdr:nvCxnSpPr>
      <xdr:spPr>
        <a:xfrm>
          <a:off x="6477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21" name="テキスト ボックス 320"/>
        <xdr:cNvSpPr txBox="1"/>
      </xdr:nvSpPr>
      <xdr:spPr>
        <a:xfrm>
          <a:off x="3208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22" name="直線コネクタ 321"/>
        <xdr:cNvCxnSpPr/>
      </xdr:nvCxnSpPr>
      <xdr:spPr>
        <a:xfrm>
          <a:off x="6477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3" name="テキスト ボックス 322"/>
        <xdr:cNvSpPr txBox="1"/>
      </xdr:nvSpPr>
      <xdr:spPr>
        <a:xfrm>
          <a:off x="3208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4" name="直線コネクタ 323"/>
        <xdr:cNvCxnSpPr/>
      </xdr:nvCxnSpPr>
      <xdr:spPr>
        <a:xfrm>
          <a:off x="6477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5" name="テキスト ボックス 324"/>
        <xdr:cNvSpPr txBox="1"/>
      </xdr:nvSpPr>
      <xdr:spPr>
        <a:xfrm>
          <a:off x="2662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6" name="直線コネクタ 325"/>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7" name="テキスト ボックス 326"/>
        <xdr:cNvSpPr txBox="1"/>
      </xdr:nvSpPr>
      <xdr:spPr>
        <a:xfrm>
          <a:off x="2662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8" name="【市民会館】&#10;有形固定資産減価償却率グラフ枠"/>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154577</xdr:rowOff>
    </xdr:to>
    <xdr:cxnSp macro="">
      <xdr:nvCxnSpPr>
        <xdr:cNvPr id="329" name="直線コネクタ 328"/>
        <xdr:cNvCxnSpPr/>
      </xdr:nvCxnSpPr>
      <xdr:spPr>
        <a:xfrm flipV="1">
          <a:off x="3949065" y="1709057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340478" cy="259045"/>
    <xdr:sp macro="" textlink="">
      <xdr:nvSpPr>
        <xdr:cNvPr id="330" name="【市民会館】&#10;有形固定資産減価償却率最小値テキスト"/>
        <xdr:cNvSpPr txBox="1"/>
      </xdr:nvSpPr>
      <xdr:spPr>
        <a:xfrm>
          <a:off x="3987800" y="1867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331" name="直線コネクタ 330"/>
        <xdr:cNvCxnSpPr/>
      </xdr:nvCxnSpPr>
      <xdr:spPr>
        <a:xfrm>
          <a:off x="3889375" y="1867117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32" name="【市民会館】&#10;有形固定資産減価償却率最大値テキスト"/>
        <xdr:cNvSpPr txBox="1"/>
      </xdr:nvSpPr>
      <xdr:spPr>
        <a:xfrm>
          <a:off x="39878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33" name="直線コネクタ 332"/>
        <xdr:cNvCxnSpPr/>
      </xdr:nvCxnSpPr>
      <xdr:spPr>
        <a:xfrm>
          <a:off x="3889375" y="170905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137721</xdr:rowOff>
    </xdr:from>
    <xdr:ext cx="405111" cy="259045"/>
    <xdr:sp macro="" textlink="">
      <xdr:nvSpPr>
        <xdr:cNvPr id="334" name="【市民会館】&#10;有形固定資産減価償却率平均値テキスト"/>
        <xdr:cNvSpPr txBox="1"/>
      </xdr:nvSpPr>
      <xdr:spPr>
        <a:xfrm>
          <a:off x="3987800" y="17797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159294</xdr:rowOff>
    </xdr:from>
    <xdr:to>
      <xdr:col>24</xdr:col>
      <xdr:colOff>114300</xdr:colOff>
      <xdr:row>104</xdr:row>
      <xdr:rowOff>89444</xdr:rowOff>
    </xdr:to>
    <xdr:sp macro="" textlink="">
      <xdr:nvSpPr>
        <xdr:cNvPr id="335" name="フローチャート: 判断 334"/>
        <xdr:cNvSpPr/>
      </xdr:nvSpPr>
      <xdr:spPr>
        <a:xfrm>
          <a:off x="38989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152763</xdr:rowOff>
    </xdr:from>
    <xdr:to>
      <xdr:col>20</xdr:col>
      <xdr:colOff>38100</xdr:colOff>
      <xdr:row>104</xdr:row>
      <xdr:rowOff>82913</xdr:rowOff>
    </xdr:to>
    <xdr:sp macro="" textlink="">
      <xdr:nvSpPr>
        <xdr:cNvPr id="336" name="フローチャート: 判断 335"/>
        <xdr:cNvSpPr/>
      </xdr:nvSpPr>
      <xdr:spPr>
        <a:xfrm>
          <a:off x="3203575" y="1781211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907</xdr:rowOff>
    </xdr:from>
    <xdr:to>
      <xdr:col>15</xdr:col>
      <xdr:colOff>101600</xdr:colOff>
      <xdr:row>104</xdr:row>
      <xdr:rowOff>102507</xdr:rowOff>
    </xdr:to>
    <xdr:sp macro="" textlink="">
      <xdr:nvSpPr>
        <xdr:cNvPr id="337" name="フローチャート: 判断 336"/>
        <xdr:cNvSpPr/>
      </xdr:nvSpPr>
      <xdr:spPr>
        <a:xfrm>
          <a:off x="2428875"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170724</xdr:rowOff>
    </xdr:from>
    <xdr:to>
      <xdr:col>10</xdr:col>
      <xdr:colOff>165100</xdr:colOff>
      <xdr:row>104</xdr:row>
      <xdr:rowOff>100874</xdr:rowOff>
    </xdr:to>
    <xdr:sp macro="" textlink="">
      <xdr:nvSpPr>
        <xdr:cNvPr id="338" name="フローチャート: 判断 337"/>
        <xdr:cNvSpPr/>
      </xdr:nvSpPr>
      <xdr:spPr>
        <a:xfrm>
          <a:off x="168275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9" name="テキスト ボックス 338"/>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0" name="テキスト ボックス 339"/>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1" name="テキスト ボックス 340"/>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2" name="テキスト ボックス 341"/>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3" name="テキスト ボックス 342"/>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82550</xdr:rowOff>
    </xdr:from>
    <xdr:to>
      <xdr:col>24</xdr:col>
      <xdr:colOff>114300</xdr:colOff>
      <xdr:row>101</xdr:row>
      <xdr:rowOff>12700</xdr:rowOff>
    </xdr:to>
    <xdr:sp macro="" textlink="">
      <xdr:nvSpPr>
        <xdr:cNvPr id="344" name="楕円 343"/>
        <xdr:cNvSpPr/>
      </xdr:nvSpPr>
      <xdr:spPr>
        <a:xfrm>
          <a:off x="3898900" y="1722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105427</xdr:rowOff>
    </xdr:from>
    <xdr:ext cx="405111" cy="259045"/>
    <xdr:sp macro="" textlink="">
      <xdr:nvSpPr>
        <xdr:cNvPr id="345" name="【市民会館】&#10;有形固定資産減価償却率該当値テキスト"/>
        <xdr:cNvSpPr txBox="1"/>
      </xdr:nvSpPr>
      <xdr:spPr>
        <a:xfrm>
          <a:off x="3987800" y="1707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100</xdr:row>
      <xdr:rowOff>82550</xdr:rowOff>
    </xdr:from>
    <xdr:to>
      <xdr:col>15</xdr:col>
      <xdr:colOff>101600</xdr:colOff>
      <xdr:row>101</xdr:row>
      <xdr:rowOff>12700</xdr:rowOff>
    </xdr:to>
    <xdr:sp macro="" textlink="">
      <xdr:nvSpPr>
        <xdr:cNvPr id="346" name="楕円 345"/>
        <xdr:cNvSpPr/>
      </xdr:nvSpPr>
      <xdr:spPr>
        <a:xfrm>
          <a:off x="2428875" y="1722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99440</xdr:rowOff>
    </xdr:from>
    <xdr:ext cx="405111" cy="259045"/>
    <xdr:sp macro="" textlink="">
      <xdr:nvSpPr>
        <xdr:cNvPr id="347" name="n_1aveValue【市民会館】&#10;有形固定資産減価償却率"/>
        <xdr:cNvSpPr txBox="1"/>
      </xdr:nvSpPr>
      <xdr:spPr>
        <a:xfrm>
          <a:off x="306769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93634</xdr:rowOff>
    </xdr:from>
    <xdr:ext cx="405111" cy="259045"/>
    <xdr:sp macro="" textlink="">
      <xdr:nvSpPr>
        <xdr:cNvPr id="348" name="n_2aveValue【市民会館】&#10;有形固定資産減価償却率"/>
        <xdr:cNvSpPr txBox="1"/>
      </xdr:nvSpPr>
      <xdr:spPr>
        <a:xfrm>
          <a:off x="2305694" y="1792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117401</xdr:rowOff>
    </xdr:from>
    <xdr:ext cx="405111" cy="259045"/>
    <xdr:sp macro="" textlink="">
      <xdr:nvSpPr>
        <xdr:cNvPr id="349" name="n_3aveValue【市民会館】&#10;有形固定資産減価償却率"/>
        <xdr:cNvSpPr txBox="1"/>
      </xdr:nvSpPr>
      <xdr:spPr>
        <a:xfrm>
          <a:off x="1559569"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29227</xdr:rowOff>
    </xdr:from>
    <xdr:ext cx="405111" cy="259045"/>
    <xdr:sp macro="" textlink="">
      <xdr:nvSpPr>
        <xdr:cNvPr id="350" name="n_2mainValue【市民会館】&#10;有形固定資産減価償却率"/>
        <xdr:cNvSpPr txBox="1"/>
      </xdr:nvSpPr>
      <xdr:spPr>
        <a:xfrm>
          <a:off x="2305694" y="1700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1" name="正方形/長方形 350"/>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2" name="正方形/長方形 351"/>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3" name="正方形/長方形 352"/>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4" name="正方形/長方形 353"/>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5" name="正方形/長方形 354"/>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6" name="正方形/長方形 355"/>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7" name="正方形/長方形 356"/>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8" name="正方形/長方形 357"/>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9" name="テキスト ボックス 358"/>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0" name="直線コネクタ 359"/>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61" name="直線コネクタ 360"/>
        <xdr:cNvCxnSpPr/>
      </xdr:nvCxnSpPr>
      <xdr:spPr>
        <a:xfrm>
          <a:off x="5632450" y="1859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62" name="テキスト ボックス 361"/>
        <xdr:cNvSpPr txBox="1"/>
      </xdr:nvSpPr>
      <xdr:spPr>
        <a:xfrm>
          <a:off x="52224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63" name="直線コネクタ 362"/>
        <xdr:cNvCxnSpPr/>
      </xdr:nvCxnSpPr>
      <xdr:spPr>
        <a:xfrm>
          <a:off x="5632450" y="1813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64" name="テキスト ボックス 363"/>
        <xdr:cNvSpPr txBox="1"/>
      </xdr:nvSpPr>
      <xdr:spPr>
        <a:xfrm>
          <a:off x="52224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65" name="直線コネクタ 364"/>
        <xdr:cNvCxnSpPr/>
      </xdr:nvCxnSpPr>
      <xdr:spPr>
        <a:xfrm>
          <a:off x="5632450" y="1767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66" name="テキスト ボックス 365"/>
        <xdr:cNvSpPr txBox="1"/>
      </xdr:nvSpPr>
      <xdr:spPr>
        <a:xfrm>
          <a:off x="52224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67" name="直線コネクタ 366"/>
        <xdr:cNvCxnSpPr/>
      </xdr:nvCxnSpPr>
      <xdr:spPr>
        <a:xfrm>
          <a:off x="5632450" y="1722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68" name="テキスト ボックス 367"/>
        <xdr:cNvSpPr txBox="1"/>
      </xdr:nvSpPr>
      <xdr:spPr>
        <a:xfrm>
          <a:off x="52224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9" name="直線コネクタ 368"/>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0" name="テキスト ボックス 369"/>
        <xdr:cNvSpPr txBox="1"/>
      </xdr:nvSpPr>
      <xdr:spPr>
        <a:xfrm>
          <a:off x="52224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1" name="【市民会館】&#10;一人当たり面積グラフ枠"/>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763</xdr:rowOff>
    </xdr:from>
    <xdr:to>
      <xdr:col>54</xdr:col>
      <xdr:colOff>189865</xdr:colOff>
      <xdr:row>108</xdr:row>
      <xdr:rowOff>71628</xdr:rowOff>
    </xdr:to>
    <xdr:cxnSp macro="">
      <xdr:nvCxnSpPr>
        <xdr:cNvPr id="372" name="直線コネクタ 371"/>
        <xdr:cNvCxnSpPr/>
      </xdr:nvCxnSpPr>
      <xdr:spPr>
        <a:xfrm flipV="1">
          <a:off x="8905240" y="17317213"/>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373" name="【市民会館】&#10;一人当たり面積最小値テキスト"/>
        <xdr:cNvSpPr txBox="1"/>
      </xdr:nvSpPr>
      <xdr:spPr>
        <a:xfrm>
          <a:off x="8943975"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374" name="直線コネクタ 373"/>
        <xdr:cNvCxnSpPr/>
      </xdr:nvCxnSpPr>
      <xdr:spPr>
        <a:xfrm>
          <a:off x="8845550" y="185882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118890</xdr:rowOff>
    </xdr:from>
    <xdr:ext cx="469744" cy="259045"/>
    <xdr:sp macro="" textlink="">
      <xdr:nvSpPr>
        <xdr:cNvPr id="375" name="【市民会館】&#10;一人当たり面積最大値テキスト"/>
        <xdr:cNvSpPr txBox="1"/>
      </xdr:nvSpPr>
      <xdr:spPr>
        <a:xfrm>
          <a:off x="8943975" y="1709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763</xdr:rowOff>
    </xdr:from>
    <xdr:to>
      <xdr:col>55</xdr:col>
      <xdr:colOff>88900</xdr:colOff>
      <xdr:row>101</xdr:row>
      <xdr:rowOff>763</xdr:rowOff>
    </xdr:to>
    <xdr:cxnSp macro="">
      <xdr:nvCxnSpPr>
        <xdr:cNvPr id="376" name="直線コネクタ 375"/>
        <xdr:cNvCxnSpPr/>
      </xdr:nvCxnSpPr>
      <xdr:spPr>
        <a:xfrm>
          <a:off x="8845550" y="1731721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154703</xdr:rowOff>
    </xdr:from>
    <xdr:ext cx="469744" cy="259045"/>
    <xdr:sp macro="" textlink="">
      <xdr:nvSpPr>
        <xdr:cNvPr id="377" name="【市民会館】&#10;一人当たり面積平均値テキスト"/>
        <xdr:cNvSpPr txBox="1"/>
      </xdr:nvSpPr>
      <xdr:spPr>
        <a:xfrm>
          <a:off x="8943975" y="18156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xdr:rowOff>
    </xdr:from>
    <xdr:to>
      <xdr:col>55</xdr:col>
      <xdr:colOff>50800</xdr:colOff>
      <xdr:row>106</xdr:row>
      <xdr:rowOff>106426</xdr:rowOff>
    </xdr:to>
    <xdr:sp macro="" textlink="">
      <xdr:nvSpPr>
        <xdr:cNvPr id="378" name="フローチャート: 判断 377"/>
        <xdr:cNvSpPr/>
      </xdr:nvSpPr>
      <xdr:spPr>
        <a:xfrm>
          <a:off x="8883650" y="1817852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39115</xdr:rowOff>
    </xdr:from>
    <xdr:to>
      <xdr:col>50</xdr:col>
      <xdr:colOff>165100</xdr:colOff>
      <xdr:row>106</xdr:row>
      <xdr:rowOff>140715</xdr:rowOff>
    </xdr:to>
    <xdr:sp macro="" textlink="">
      <xdr:nvSpPr>
        <xdr:cNvPr id="379" name="フローチャート: 判断 378"/>
        <xdr:cNvSpPr/>
      </xdr:nvSpPr>
      <xdr:spPr>
        <a:xfrm>
          <a:off x="815975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32258</xdr:rowOff>
    </xdr:from>
    <xdr:to>
      <xdr:col>46</xdr:col>
      <xdr:colOff>38100</xdr:colOff>
      <xdr:row>106</xdr:row>
      <xdr:rowOff>133858</xdr:rowOff>
    </xdr:to>
    <xdr:sp macro="" textlink="">
      <xdr:nvSpPr>
        <xdr:cNvPr id="380" name="フローチャート: 判断 379"/>
        <xdr:cNvSpPr/>
      </xdr:nvSpPr>
      <xdr:spPr>
        <a:xfrm>
          <a:off x="7413625" y="1820595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36830</xdr:rowOff>
    </xdr:from>
    <xdr:to>
      <xdr:col>41</xdr:col>
      <xdr:colOff>101600</xdr:colOff>
      <xdr:row>106</xdr:row>
      <xdr:rowOff>138430</xdr:rowOff>
    </xdr:to>
    <xdr:sp macro="" textlink="">
      <xdr:nvSpPr>
        <xdr:cNvPr id="381" name="フローチャート: 判断 380"/>
        <xdr:cNvSpPr/>
      </xdr:nvSpPr>
      <xdr:spPr>
        <a:xfrm>
          <a:off x="6638925"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2" name="テキスト ボックス 381"/>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3" name="テキスト ボックス 382"/>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4" name="テキスト ボックス 383"/>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5" name="テキスト ボックス 384"/>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6" name="テキスト ボックス 385"/>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121413</xdr:rowOff>
    </xdr:from>
    <xdr:to>
      <xdr:col>55</xdr:col>
      <xdr:colOff>50800</xdr:colOff>
      <xdr:row>101</xdr:row>
      <xdr:rowOff>51563</xdr:rowOff>
    </xdr:to>
    <xdr:sp macro="" textlink="">
      <xdr:nvSpPr>
        <xdr:cNvPr id="387" name="楕円 386"/>
        <xdr:cNvSpPr/>
      </xdr:nvSpPr>
      <xdr:spPr>
        <a:xfrm>
          <a:off x="8883650" y="1726641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74440</xdr:rowOff>
    </xdr:from>
    <xdr:ext cx="469744" cy="259045"/>
    <xdr:sp macro="" textlink="">
      <xdr:nvSpPr>
        <xdr:cNvPr id="388" name="【市民会館】&#10;一人当たり面積該当値テキスト"/>
        <xdr:cNvSpPr txBox="1"/>
      </xdr:nvSpPr>
      <xdr:spPr>
        <a:xfrm>
          <a:off x="8943975" y="17219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101</xdr:row>
      <xdr:rowOff>48261</xdr:rowOff>
    </xdr:from>
    <xdr:to>
      <xdr:col>46</xdr:col>
      <xdr:colOff>38100</xdr:colOff>
      <xdr:row>101</xdr:row>
      <xdr:rowOff>149861</xdr:rowOff>
    </xdr:to>
    <xdr:sp macro="" textlink="">
      <xdr:nvSpPr>
        <xdr:cNvPr id="389" name="楕円 388"/>
        <xdr:cNvSpPr/>
      </xdr:nvSpPr>
      <xdr:spPr>
        <a:xfrm>
          <a:off x="7413625" y="1736471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157242</xdr:rowOff>
    </xdr:from>
    <xdr:ext cx="469744" cy="259045"/>
    <xdr:sp macro="" textlink="">
      <xdr:nvSpPr>
        <xdr:cNvPr id="390" name="n_1aveValue【市民会館】&#10;一人当たり面積"/>
        <xdr:cNvSpPr txBox="1"/>
      </xdr:nvSpPr>
      <xdr:spPr>
        <a:xfrm>
          <a:off x="7991552"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124985</xdr:rowOff>
    </xdr:from>
    <xdr:ext cx="469744" cy="259045"/>
    <xdr:sp macro="" textlink="">
      <xdr:nvSpPr>
        <xdr:cNvPr id="391" name="n_2aveValue【市民会館】&#10;一人当たり面積"/>
        <xdr:cNvSpPr txBox="1"/>
      </xdr:nvSpPr>
      <xdr:spPr>
        <a:xfrm>
          <a:off x="72581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154957</xdr:rowOff>
    </xdr:from>
    <xdr:ext cx="469744" cy="259045"/>
    <xdr:sp macro="" textlink="">
      <xdr:nvSpPr>
        <xdr:cNvPr id="392" name="n_3aveValue【市民会館】&#10;一人当たり面積"/>
        <xdr:cNvSpPr txBox="1"/>
      </xdr:nvSpPr>
      <xdr:spPr>
        <a:xfrm>
          <a:off x="6483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166388</xdr:rowOff>
    </xdr:from>
    <xdr:ext cx="469744" cy="259045"/>
    <xdr:sp macro="" textlink="">
      <xdr:nvSpPr>
        <xdr:cNvPr id="393" name="n_2mainValue【市民会館】&#10;一人当たり面積"/>
        <xdr:cNvSpPr txBox="1"/>
      </xdr:nvSpPr>
      <xdr:spPr>
        <a:xfrm>
          <a:off x="7258127" y="171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5" name="テキスト ボックス 404"/>
        <xdr:cNvSpPr txBox="1"/>
      </xdr:nvSpPr>
      <xdr:spPr>
        <a:xfrm>
          <a:off x="10306836"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5" name="テキスト ボックス 414"/>
        <xdr:cNvSpPr txBox="1"/>
      </xdr:nvSpPr>
      <xdr:spPr>
        <a:xfrm>
          <a:off x="101976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7" name="テキスト ボックス 416"/>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一般廃棄物処理施設】&#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419" name="直線コネクタ 418"/>
        <xdr:cNvCxnSpPr/>
      </xdr:nvCxnSpPr>
      <xdr:spPr>
        <a:xfrm flipV="1">
          <a:off x="13889989"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420" name="【一般廃棄物処理施設】&#10;有形固定資産減価償却率最小値テキスト"/>
        <xdr:cNvSpPr txBox="1"/>
      </xdr:nvSpPr>
      <xdr:spPr>
        <a:xfrm>
          <a:off x="13928725"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xdr:cNvCxnSpPr/>
      </xdr:nvCxnSpPr>
      <xdr:spPr>
        <a:xfrm>
          <a:off x="13801725" y="7293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405111" cy="259045"/>
    <xdr:sp macro="" textlink="">
      <xdr:nvSpPr>
        <xdr:cNvPr id="422" name="【一般廃棄物処理施設】&#10;有形固定資産減価償却率最大値テキスト"/>
        <xdr:cNvSpPr txBox="1"/>
      </xdr:nvSpPr>
      <xdr:spPr>
        <a:xfrm>
          <a:off x="13928725" y="549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423" name="直線コネクタ 422"/>
        <xdr:cNvCxnSpPr/>
      </xdr:nvCxnSpPr>
      <xdr:spPr>
        <a:xfrm>
          <a:off x="13801725" y="571608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95630</xdr:rowOff>
    </xdr:from>
    <xdr:ext cx="405111" cy="259045"/>
    <xdr:sp macro="" textlink="">
      <xdr:nvSpPr>
        <xdr:cNvPr id="424" name="【一般廃棄物処理施設】&#10;有形固定資産減価償却率平均値テキスト"/>
        <xdr:cNvSpPr txBox="1"/>
      </xdr:nvSpPr>
      <xdr:spPr>
        <a:xfrm>
          <a:off x="13928725" y="609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72753</xdr:rowOff>
    </xdr:from>
    <xdr:to>
      <xdr:col>85</xdr:col>
      <xdr:colOff>177800</xdr:colOff>
      <xdr:row>37</xdr:row>
      <xdr:rowOff>2903</xdr:rowOff>
    </xdr:to>
    <xdr:sp macro="" textlink="">
      <xdr:nvSpPr>
        <xdr:cNvPr id="425" name="フローチャート: 判断 424"/>
        <xdr:cNvSpPr/>
      </xdr:nvSpPr>
      <xdr:spPr>
        <a:xfrm>
          <a:off x="13839825" y="624495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85816</xdr:rowOff>
    </xdr:from>
    <xdr:to>
      <xdr:col>81</xdr:col>
      <xdr:colOff>101600</xdr:colOff>
      <xdr:row>37</xdr:row>
      <xdr:rowOff>15966</xdr:rowOff>
    </xdr:to>
    <xdr:sp macro="" textlink="">
      <xdr:nvSpPr>
        <xdr:cNvPr id="426" name="フローチャート: 判断 425"/>
        <xdr:cNvSpPr/>
      </xdr:nvSpPr>
      <xdr:spPr>
        <a:xfrm>
          <a:off x="13115925" y="625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69487</xdr:rowOff>
    </xdr:from>
    <xdr:to>
      <xdr:col>76</xdr:col>
      <xdr:colOff>165100</xdr:colOff>
      <xdr:row>36</xdr:row>
      <xdr:rowOff>171087</xdr:rowOff>
    </xdr:to>
    <xdr:sp macro="" textlink="">
      <xdr:nvSpPr>
        <xdr:cNvPr id="427" name="フローチャート: 判断 426"/>
        <xdr:cNvSpPr/>
      </xdr:nvSpPr>
      <xdr:spPr>
        <a:xfrm>
          <a:off x="123698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139700</xdr:rowOff>
    </xdr:from>
    <xdr:to>
      <xdr:col>72</xdr:col>
      <xdr:colOff>38100</xdr:colOff>
      <xdr:row>37</xdr:row>
      <xdr:rowOff>69850</xdr:rowOff>
    </xdr:to>
    <xdr:sp macro="" textlink="">
      <xdr:nvSpPr>
        <xdr:cNvPr id="428" name="フローチャート: 判断 427"/>
        <xdr:cNvSpPr/>
      </xdr:nvSpPr>
      <xdr:spPr>
        <a:xfrm>
          <a:off x="11623675" y="63119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142966</xdr:rowOff>
    </xdr:from>
    <xdr:to>
      <xdr:col>85</xdr:col>
      <xdr:colOff>177800</xdr:colOff>
      <xdr:row>37</xdr:row>
      <xdr:rowOff>73116</xdr:rowOff>
    </xdr:to>
    <xdr:sp macro="" textlink="">
      <xdr:nvSpPr>
        <xdr:cNvPr id="434" name="楕円 433"/>
        <xdr:cNvSpPr/>
      </xdr:nvSpPr>
      <xdr:spPr>
        <a:xfrm>
          <a:off x="13839825" y="631516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121393</xdr:rowOff>
    </xdr:from>
    <xdr:ext cx="405111" cy="259045"/>
    <xdr:sp macro="" textlink="">
      <xdr:nvSpPr>
        <xdr:cNvPr id="435" name="【一般廃棄物処理施設】&#10;有形固定資産減価償却率該当値テキスト"/>
        <xdr:cNvSpPr txBox="1"/>
      </xdr:nvSpPr>
      <xdr:spPr>
        <a:xfrm>
          <a:off x="13928725" y="629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66222</xdr:rowOff>
    </xdr:from>
    <xdr:to>
      <xdr:col>76</xdr:col>
      <xdr:colOff>165100</xdr:colOff>
      <xdr:row>38</xdr:row>
      <xdr:rowOff>167822</xdr:rowOff>
    </xdr:to>
    <xdr:sp macro="" textlink="">
      <xdr:nvSpPr>
        <xdr:cNvPr id="436" name="楕円 435"/>
        <xdr:cNvSpPr/>
      </xdr:nvSpPr>
      <xdr:spPr>
        <a:xfrm>
          <a:off x="12369800" y="6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32493</xdr:rowOff>
    </xdr:from>
    <xdr:ext cx="405111" cy="259045"/>
    <xdr:sp macro="" textlink="">
      <xdr:nvSpPr>
        <xdr:cNvPr id="437" name="n_1aveValue【一般廃棄物処理施設】&#10;有形固定資産減価償却率"/>
        <xdr:cNvSpPr txBox="1"/>
      </xdr:nvSpPr>
      <xdr:spPr>
        <a:xfrm>
          <a:off x="129800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16164</xdr:rowOff>
    </xdr:from>
    <xdr:ext cx="405111" cy="259045"/>
    <xdr:sp macro="" textlink="">
      <xdr:nvSpPr>
        <xdr:cNvPr id="438" name="n_2aveValue【一般廃棄物処理施設】&#10;有形固定資産減価償却率"/>
        <xdr:cNvSpPr txBox="1"/>
      </xdr:nvSpPr>
      <xdr:spPr>
        <a:xfrm>
          <a:off x="12246619"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86377</xdr:rowOff>
    </xdr:from>
    <xdr:ext cx="405111" cy="259045"/>
    <xdr:sp macro="" textlink="">
      <xdr:nvSpPr>
        <xdr:cNvPr id="439" name="n_3aveValue【一般廃棄物処理施設】&#10;有形固定資産減価償却率"/>
        <xdr:cNvSpPr txBox="1"/>
      </xdr:nvSpPr>
      <xdr:spPr>
        <a:xfrm>
          <a:off x="1150049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158949</xdr:rowOff>
    </xdr:from>
    <xdr:ext cx="405111" cy="259045"/>
    <xdr:sp macro="" textlink="">
      <xdr:nvSpPr>
        <xdr:cNvPr id="440" name="n_2mainValue【一般廃棄物処理施設】&#10;有形固定資産減価償却率"/>
        <xdr:cNvSpPr txBox="1"/>
      </xdr:nvSpPr>
      <xdr:spPr>
        <a:xfrm>
          <a:off x="12246619" y="667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1" name="正方形/長方形 440"/>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2" name="正方形/長方形 441"/>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3" name="正方形/長方形 442"/>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4" name="正方形/長方形 443"/>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5" name="正方形/長方形 444"/>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6" name="正方形/長方形 445"/>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7" name="正方形/長方形 446"/>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8" name="正方形/長方形 447"/>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9" name="テキスト ボックス 448"/>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0" name="直線コネクタ 449"/>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51" name="直線コネクタ 450"/>
        <xdr:cNvCxnSpPr/>
      </xdr:nvCxnSpPr>
      <xdr:spPr>
        <a:xfrm>
          <a:off x="15544800" y="70485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52" name="テキスト ボックス 451"/>
        <xdr:cNvSpPr txBox="1"/>
      </xdr:nvSpPr>
      <xdr:spPr>
        <a:xfrm>
          <a:off x="1535316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3" name="直線コネクタ 452"/>
        <xdr:cNvCxnSpPr/>
      </xdr:nvCxnSpPr>
      <xdr:spPr>
        <a:xfrm>
          <a:off x="155448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54" name="テキスト ボックス 453"/>
        <xdr:cNvSpPr txBox="1"/>
      </xdr:nvSpPr>
      <xdr:spPr>
        <a:xfrm>
          <a:off x="150636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55" name="直線コネクタ 454"/>
        <xdr:cNvCxnSpPr/>
      </xdr:nvCxnSpPr>
      <xdr:spPr>
        <a:xfrm>
          <a:off x="15544800" y="59055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56" name="テキスト ボックス 455"/>
        <xdr:cNvSpPr txBox="1"/>
      </xdr:nvSpPr>
      <xdr:spPr>
        <a:xfrm>
          <a:off x="150636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7" name="直線コネクタ 456"/>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8" name="テキスト ボックス 457"/>
        <xdr:cNvSpPr txBox="1"/>
      </xdr:nvSpPr>
      <xdr:spPr>
        <a:xfrm>
          <a:off x="150636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9" name="【一般廃棄物処理施設】&#10;一人当たり有形固定資産（償却資産）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117320</xdr:rowOff>
    </xdr:from>
    <xdr:to>
      <xdr:col>116</xdr:col>
      <xdr:colOff>62864</xdr:colOff>
      <xdr:row>41</xdr:row>
      <xdr:rowOff>18953</xdr:rowOff>
    </xdr:to>
    <xdr:cxnSp macro="">
      <xdr:nvCxnSpPr>
        <xdr:cNvPr id="460" name="直線コネクタ 459"/>
        <xdr:cNvCxnSpPr/>
      </xdr:nvCxnSpPr>
      <xdr:spPr>
        <a:xfrm flipV="1">
          <a:off x="18846164" y="5775170"/>
          <a:ext cx="0" cy="127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61" name="【一般廃棄物処理施設】&#10;一人当たり有形固定資産（償却資産）額最小値テキスト"/>
        <xdr:cNvSpPr txBox="1"/>
      </xdr:nvSpPr>
      <xdr:spPr>
        <a:xfrm>
          <a:off x="188849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62" name="直線コネクタ 461"/>
        <xdr:cNvCxnSpPr/>
      </xdr:nvCxnSpPr>
      <xdr:spPr>
        <a:xfrm>
          <a:off x="18786475" y="704840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63997</xdr:rowOff>
    </xdr:from>
    <xdr:ext cx="599010" cy="259045"/>
    <xdr:sp macro="" textlink="">
      <xdr:nvSpPr>
        <xdr:cNvPr id="463" name="【一般廃棄物処理施設】&#10;一人当たり有形固定資産（償却資産）額最大値テキスト"/>
        <xdr:cNvSpPr txBox="1"/>
      </xdr:nvSpPr>
      <xdr:spPr>
        <a:xfrm>
          <a:off x="18884900" y="555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117320</xdr:rowOff>
    </xdr:from>
    <xdr:to>
      <xdr:col>116</xdr:col>
      <xdr:colOff>152400</xdr:colOff>
      <xdr:row>33</xdr:row>
      <xdr:rowOff>117320</xdr:rowOff>
    </xdr:to>
    <xdr:cxnSp macro="">
      <xdr:nvCxnSpPr>
        <xdr:cNvPr id="464" name="直線コネクタ 463"/>
        <xdr:cNvCxnSpPr/>
      </xdr:nvCxnSpPr>
      <xdr:spPr>
        <a:xfrm>
          <a:off x="18786475" y="57751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120103</xdr:rowOff>
    </xdr:from>
    <xdr:ext cx="534377" cy="259045"/>
    <xdr:sp macro="" textlink="">
      <xdr:nvSpPr>
        <xdr:cNvPr id="465" name="【一般廃棄物処理施設】&#10;一人当たり有形固定資産（償却資産）額平均値テキスト"/>
        <xdr:cNvSpPr txBox="1"/>
      </xdr:nvSpPr>
      <xdr:spPr>
        <a:xfrm>
          <a:off x="18884900" y="6463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97226</xdr:rowOff>
    </xdr:from>
    <xdr:to>
      <xdr:col>116</xdr:col>
      <xdr:colOff>114300</xdr:colOff>
      <xdr:row>39</xdr:row>
      <xdr:rowOff>27376</xdr:rowOff>
    </xdr:to>
    <xdr:sp macro="" textlink="">
      <xdr:nvSpPr>
        <xdr:cNvPr id="466" name="フローチャート: 判断 465"/>
        <xdr:cNvSpPr/>
      </xdr:nvSpPr>
      <xdr:spPr>
        <a:xfrm>
          <a:off x="18796000" y="661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86373</xdr:rowOff>
    </xdr:from>
    <xdr:to>
      <xdr:col>112</xdr:col>
      <xdr:colOff>38100</xdr:colOff>
      <xdr:row>39</xdr:row>
      <xdr:rowOff>16523</xdr:rowOff>
    </xdr:to>
    <xdr:sp macro="" textlink="">
      <xdr:nvSpPr>
        <xdr:cNvPr id="467" name="フローチャート: 判断 466"/>
        <xdr:cNvSpPr/>
      </xdr:nvSpPr>
      <xdr:spPr>
        <a:xfrm>
          <a:off x="18100675" y="660147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71006</xdr:rowOff>
    </xdr:from>
    <xdr:to>
      <xdr:col>107</xdr:col>
      <xdr:colOff>101600</xdr:colOff>
      <xdr:row>39</xdr:row>
      <xdr:rowOff>1156</xdr:rowOff>
    </xdr:to>
    <xdr:sp macro="" textlink="">
      <xdr:nvSpPr>
        <xdr:cNvPr id="468" name="フローチャート: 判断 467"/>
        <xdr:cNvSpPr/>
      </xdr:nvSpPr>
      <xdr:spPr>
        <a:xfrm>
          <a:off x="17325975"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115154</xdr:rowOff>
    </xdr:from>
    <xdr:to>
      <xdr:col>102</xdr:col>
      <xdr:colOff>165100</xdr:colOff>
      <xdr:row>39</xdr:row>
      <xdr:rowOff>45304</xdr:rowOff>
    </xdr:to>
    <xdr:sp macro="" textlink="">
      <xdr:nvSpPr>
        <xdr:cNvPr id="469" name="フローチャート: 判断 468"/>
        <xdr:cNvSpPr/>
      </xdr:nvSpPr>
      <xdr:spPr>
        <a:xfrm>
          <a:off x="1657985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0" name="テキスト ボックス 469"/>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1" name="テキスト ボックス 470"/>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2" name="テキスト ボックス 471"/>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3" name="テキスト ボックス 472"/>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4" name="テキスト ボックス 473"/>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6597</xdr:rowOff>
    </xdr:from>
    <xdr:to>
      <xdr:col>116</xdr:col>
      <xdr:colOff>114300</xdr:colOff>
      <xdr:row>39</xdr:row>
      <xdr:rowOff>108197</xdr:rowOff>
    </xdr:to>
    <xdr:sp macro="" textlink="">
      <xdr:nvSpPr>
        <xdr:cNvPr id="475" name="楕円 474"/>
        <xdr:cNvSpPr/>
      </xdr:nvSpPr>
      <xdr:spPr>
        <a:xfrm>
          <a:off x="18796000" y="66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156474</xdr:rowOff>
    </xdr:from>
    <xdr:ext cx="534377" cy="259045"/>
    <xdr:sp macro="" textlink="">
      <xdr:nvSpPr>
        <xdr:cNvPr id="476" name="【一般廃棄物処理施設】&#10;一人当たり有形固定資産（償却資産）額該当値テキスト"/>
        <xdr:cNvSpPr txBox="1"/>
      </xdr:nvSpPr>
      <xdr:spPr>
        <a:xfrm>
          <a:off x="18884900" y="667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105278</xdr:rowOff>
    </xdr:from>
    <xdr:to>
      <xdr:col>107</xdr:col>
      <xdr:colOff>101600</xdr:colOff>
      <xdr:row>37</xdr:row>
      <xdr:rowOff>35428</xdr:rowOff>
    </xdr:to>
    <xdr:sp macro="" textlink="">
      <xdr:nvSpPr>
        <xdr:cNvPr id="477" name="楕円 476"/>
        <xdr:cNvSpPr/>
      </xdr:nvSpPr>
      <xdr:spPr>
        <a:xfrm>
          <a:off x="17325975" y="627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33050</xdr:rowOff>
    </xdr:from>
    <xdr:ext cx="534377" cy="259045"/>
    <xdr:sp macro="" textlink="">
      <xdr:nvSpPr>
        <xdr:cNvPr id="478" name="n_1aveValue【一般廃棄物処理施設】&#10;一人当たり有形固定資産（償却資産）額"/>
        <xdr:cNvSpPr txBox="1"/>
      </xdr:nvSpPr>
      <xdr:spPr>
        <a:xfrm>
          <a:off x="1790016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163733</xdr:rowOff>
    </xdr:from>
    <xdr:ext cx="534377" cy="259045"/>
    <xdr:sp macro="" textlink="">
      <xdr:nvSpPr>
        <xdr:cNvPr id="479" name="n_2aveValue【一般廃棄物処理施設】&#10;一人当たり有形固定資産（償却資産）額"/>
        <xdr:cNvSpPr txBox="1"/>
      </xdr:nvSpPr>
      <xdr:spPr>
        <a:xfrm>
          <a:off x="17166736" y="667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61831</xdr:rowOff>
    </xdr:from>
    <xdr:ext cx="534377" cy="259045"/>
    <xdr:sp macro="" textlink="">
      <xdr:nvSpPr>
        <xdr:cNvPr id="480" name="n_3aveValue【一般廃棄物処理施設】&#10;一人当たり有形固定資産（償却資産）額"/>
        <xdr:cNvSpPr txBox="1"/>
      </xdr:nvSpPr>
      <xdr:spPr>
        <a:xfrm>
          <a:off x="16392036"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51955</xdr:rowOff>
    </xdr:from>
    <xdr:ext cx="599010" cy="259045"/>
    <xdr:sp macro="" textlink="">
      <xdr:nvSpPr>
        <xdr:cNvPr id="481" name="n_2mainValue【一般廃棄物処理施設】&#10;一人当たり有形固定資産（償却資産）額"/>
        <xdr:cNvSpPr txBox="1"/>
      </xdr:nvSpPr>
      <xdr:spPr>
        <a:xfrm>
          <a:off x="17134420" y="605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2" name="正方形/長方形 481"/>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3" name="正方形/長方形 482"/>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4" name="正方形/長方形 483"/>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5" name="正方形/長方形 484"/>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6" name="正方形/長方形 485"/>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7" name="正方形/長方形 486"/>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8" name="正方形/長方形 487"/>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9" name="正方形/長方形 488"/>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0" name="テキスト ボックス 489"/>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1" name="直線コネクタ 490"/>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92" name="直線コネクタ 491"/>
        <xdr:cNvCxnSpPr/>
      </xdr:nvCxnSpPr>
      <xdr:spPr>
        <a:xfrm>
          <a:off x="10588625" y="1110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93" name="テキスト ボックス 492"/>
        <xdr:cNvSpPr txBox="1"/>
      </xdr:nvSpPr>
      <xdr:spPr>
        <a:xfrm>
          <a:off x="10306836"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4" name="直線コネクタ 493"/>
        <xdr:cNvCxnSpPr/>
      </xdr:nvCxnSpPr>
      <xdr:spPr>
        <a:xfrm>
          <a:off x="10588625" y="1077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5" name="テキスト ボックス 494"/>
        <xdr:cNvSpPr txBox="1"/>
      </xdr:nvSpPr>
      <xdr:spPr>
        <a:xfrm>
          <a:off x="102427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6" name="直線コネクタ 495"/>
        <xdr:cNvCxnSpPr/>
      </xdr:nvCxnSpPr>
      <xdr:spPr>
        <a:xfrm>
          <a:off x="10588625" y="1045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7" name="テキスト ボックス 496"/>
        <xdr:cNvSpPr txBox="1"/>
      </xdr:nvSpPr>
      <xdr:spPr>
        <a:xfrm>
          <a:off x="102427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8" name="直線コネクタ 497"/>
        <xdr:cNvCxnSpPr/>
      </xdr:nvCxnSpPr>
      <xdr:spPr>
        <a:xfrm>
          <a:off x="10588625" y="1012371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9" name="テキスト ボックス 498"/>
        <xdr:cNvSpPr txBox="1"/>
      </xdr:nvSpPr>
      <xdr:spPr>
        <a:xfrm>
          <a:off x="102427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0" name="直線コネクタ 499"/>
        <xdr:cNvCxnSpPr/>
      </xdr:nvCxnSpPr>
      <xdr:spPr>
        <a:xfrm>
          <a:off x="10588625" y="979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1" name="テキスト ボックス 500"/>
        <xdr:cNvSpPr txBox="1"/>
      </xdr:nvSpPr>
      <xdr:spPr>
        <a:xfrm>
          <a:off x="102427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2" name="直線コネクタ 501"/>
        <xdr:cNvCxnSpPr/>
      </xdr:nvCxnSpPr>
      <xdr:spPr>
        <a:xfrm>
          <a:off x="10588625" y="947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03" name="テキスト ボックス 502"/>
        <xdr:cNvSpPr txBox="1"/>
      </xdr:nvSpPr>
      <xdr:spPr>
        <a:xfrm>
          <a:off x="101976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4" name="直線コネクタ 503"/>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5" name="テキスト ボックス 504"/>
        <xdr:cNvSpPr txBox="1"/>
      </xdr:nvSpPr>
      <xdr:spPr>
        <a:xfrm>
          <a:off x="101976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6" name="【保健センター・保健所】&#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104503</xdr:rowOff>
    </xdr:from>
    <xdr:to>
      <xdr:col>85</xdr:col>
      <xdr:colOff>126364</xdr:colOff>
      <xdr:row>64</xdr:row>
      <xdr:rowOff>32657</xdr:rowOff>
    </xdr:to>
    <xdr:cxnSp macro="">
      <xdr:nvCxnSpPr>
        <xdr:cNvPr id="507" name="直線コネクタ 506"/>
        <xdr:cNvCxnSpPr/>
      </xdr:nvCxnSpPr>
      <xdr:spPr>
        <a:xfrm flipV="1">
          <a:off x="13889989" y="9534253"/>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340478" cy="259045"/>
    <xdr:sp macro="" textlink="">
      <xdr:nvSpPr>
        <xdr:cNvPr id="508" name="【保健センター・保健所】&#10;有形固定資産減価償却率最小値テキスト"/>
        <xdr:cNvSpPr txBox="1"/>
      </xdr:nvSpPr>
      <xdr:spPr>
        <a:xfrm>
          <a:off x="13928725"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509" name="直線コネクタ 508"/>
        <xdr:cNvCxnSpPr/>
      </xdr:nvCxnSpPr>
      <xdr:spPr>
        <a:xfrm>
          <a:off x="13801725" y="1100545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51180</xdr:rowOff>
    </xdr:from>
    <xdr:ext cx="405111" cy="259045"/>
    <xdr:sp macro="" textlink="">
      <xdr:nvSpPr>
        <xdr:cNvPr id="510" name="【保健センター・保健所】&#10;有形固定資産減価償却率最大値テキスト"/>
        <xdr:cNvSpPr txBox="1"/>
      </xdr:nvSpPr>
      <xdr:spPr>
        <a:xfrm>
          <a:off x="13928725" y="930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104503</xdr:rowOff>
    </xdr:from>
    <xdr:to>
      <xdr:col>86</xdr:col>
      <xdr:colOff>25400</xdr:colOff>
      <xdr:row>55</xdr:row>
      <xdr:rowOff>104503</xdr:rowOff>
    </xdr:to>
    <xdr:cxnSp macro="">
      <xdr:nvCxnSpPr>
        <xdr:cNvPr id="511" name="直線コネクタ 510"/>
        <xdr:cNvCxnSpPr/>
      </xdr:nvCxnSpPr>
      <xdr:spPr>
        <a:xfrm>
          <a:off x="13801725" y="953425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158223</xdr:rowOff>
    </xdr:from>
    <xdr:ext cx="405111" cy="259045"/>
    <xdr:sp macro="" textlink="">
      <xdr:nvSpPr>
        <xdr:cNvPr id="512" name="【保健センター・保健所】&#10;有形固定資産減価償却率平均値テキスト"/>
        <xdr:cNvSpPr txBox="1"/>
      </xdr:nvSpPr>
      <xdr:spPr>
        <a:xfrm>
          <a:off x="13928725" y="10102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513" name="フローチャート: 判断 512"/>
        <xdr:cNvSpPr/>
      </xdr:nvSpPr>
      <xdr:spPr>
        <a:xfrm>
          <a:off x="13839825" y="1025089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163104</xdr:rowOff>
    </xdr:from>
    <xdr:to>
      <xdr:col>81</xdr:col>
      <xdr:colOff>101600</xdr:colOff>
      <xdr:row>60</xdr:row>
      <xdr:rowOff>93254</xdr:rowOff>
    </xdr:to>
    <xdr:sp macro="" textlink="">
      <xdr:nvSpPr>
        <xdr:cNvPr id="514" name="フローチャート: 判断 513"/>
        <xdr:cNvSpPr/>
      </xdr:nvSpPr>
      <xdr:spPr>
        <a:xfrm>
          <a:off x="13115925"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15" name="フローチャート: 判断 514"/>
        <xdr:cNvSpPr/>
      </xdr:nvSpPr>
      <xdr:spPr>
        <a:xfrm>
          <a:off x="123698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107587</xdr:rowOff>
    </xdr:from>
    <xdr:to>
      <xdr:col>72</xdr:col>
      <xdr:colOff>38100</xdr:colOff>
      <xdr:row>61</xdr:row>
      <xdr:rowOff>37737</xdr:rowOff>
    </xdr:to>
    <xdr:sp macro="" textlink="">
      <xdr:nvSpPr>
        <xdr:cNvPr id="516" name="フローチャート: 判断 515"/>
        <xdr:cNvSpPr/>
      </xdr:nvSpPr>
      <xdr:spPr>
        <a:xfrm>
          <a:off x="11623675" y="1039458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7" name="テキスト ボックス 516"/>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8" name="テキスト ボックス 517"/>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9" name="テキスト ボックス 518"/>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0" name="テキスト ボックス 519"/>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1" name="テキスト ボックス 520"/>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4717</xdr:rowOff>
    </xdr:from>
    <xdr:to>
      <xdr:col>85</xdr:col>
      <xdr:colOff>177800</xdr:colOff>
      <xdr:row>61</xdr:row>
      <xdr:rowOff>106317</xdr:rowOff>
    </xdr:to>
    <xdr:sp macro="" textlink="">
      <xdr:nvSpPr>
        <xdr:cNvPr id="522" name="楕円 521"/>
        <xdr:cNvSpPr/>
      </xdr:nvSpPr>
      <xdr:spPr>
        <a:xfrm>
          <a:off x="13839825" y="1046316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154594</xdr:rowOff>
    </xdr:from>
    <xdr:ext cx="405111" cy="259045"/>
    <xdr:sp macro="" textlink="">
      <xdr:nvSpPr>
        <xdr:cNvPr id="523" name="【保健センター・保健所】&#10;有形固定資産減価償却率該当値テキスト"/>
        <xdr:cNvSpPr txBox="1"/>
      </xdr:nvSpPr>
      <xdr:spPr>
        <a:xfrm>
          <a:off x="13928725"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61867</xdr:rowOff>
    </xdr:from>
    <xdr:to>
      <xdr:col>76</xdr:col>
      <xdr:colOff>165100</xdr:colOff>
      <xdr:row>61</xdr:row>
      <xdr:rowOff>163467</xdr:rowOff>
    </xdr:to>
    <xdr:sp macro="" textlink="">
      <xdr:nvSpPr>
        <xdr:cNvPr id="524" name="楕円 523"/>
        <xdr:cNvSpPr/>
      </xdr:nvSpPr>
      <xdr:spPr>
        <a:xfrm>
          <a:off x="12369800" y="105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109781</xdr:rowOff>
    </xdr:from>
    <xdr:ext cx="405111" cy="259045"/>
    <xdr:sp macro="" textlink="">
      <xdr:nvSpPr>
        <xdr:cNvPr id="525" name="n_1aveValue【保健センター・保健所】&#10;有形固定資産減価償却率"/>
        <xdr:cNvSpPr txBox="1"/>
      </xdr:nvSpPr>
      <xdr:spPr>
        <a:xfrm>
          <a:off x="129800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526" name="n_2aveValue【保健センター・保健所】&#10;有形固定資産減価償却率"/>
        <xdr:cNvSpPr txBox="1"/>
      </xdr:nvSpPr>
      <xdr:spPr>
        <a:xfrm>
          <a:off x="12246619"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54264</xdr:rowOff>
    </xdr:from>
    <xdr:ext cx="405111" cy="259045"/>
    <xdr:sp macro="" textlink="">
      <xdr:nvSpPr>
        <xdr:cNvPr id="527" name="n_3aveValue【保健センター・保健所】&#10;有形固定資産減価償却率"/>
        <xdr:cNvSpPr txBox="1"/>
      </xdr:nvSpPr>
      <xdr:spPr>
        <a:xfrm>
          <a:off x="1150049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154594</xdr:rowOff>
    </xdr:from>
    <xdr:ext cx="405111" cy="259045"/>
    <xdr:sp macro="" textlink="">
      <xdr:nvSpPr>
        <xdr:cNvPr id="528" name="n_2mainValue【保健センター・保健所】&#10;有形固定資産減価償却率"/>
        <xdr:cNvSpPr txBox="1"/>
      </xdr:nvSpPr>
      <xdr:spPr>
        <a:xfrm>
          <a:off x="12246619" y="1061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9" name="正方形/長方形 528"/>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0" name="正方形/長方形 529"/>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1" name="正方形/長方形 530"/>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2" name="正方形/長方形 531"/>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3" name="正方形/長方形 532"/>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4" name="正方形/長方形 533"/>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5" name="正方形/長方形 534"/>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6" name="正方形/長方形 535"/>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7" name="テキスト ボックス 536"/>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8" name="直線コネクタ 537"/>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9" name="直線コネクタ 538"/>
        <xdr:cNvCxnSpPr/>
      </xdr:nvCxnSpPr>
      <xdr:spPr>
        <a:xfrm>
          <a:off x="155448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40" name="テキスト ボックス 539"/>
        <xdr:cNvSpPr txBox="1"/>
      </xdr:nvSpPr>
      <xdr:spPr>
        <a:xfrm>
          <a:off x="151633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41" name="直線コネクタ 540"/>
        <xdr:cNvCxnSpPr/>
      </xdr:nvCxnSpPr>
      <xdr:spPr>
        <a:xfrm>
          <a:off x="155448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42" name="テキスト ボックス 541"/>
        <xdr:cNvSpPr txBox="1"/>
      </xdr:nvSpPr>
      <xdr:spPr>
        <a:xfrm>
          <a:off x="15163346"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43" name="直線コネクタ 542"/>
        <xdr:cNvCxnSpPr/>
      </xdr:nvCxnSpPr>
      <xdr:spPr>
        <a:xfrm>
          <a:off x="155448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44" name="テキスト ボックス 543"/>
        <xdr:cNvSpPr txBox="1"/>
      </xdr:nvSpPr>
      <xdr:spPr>
        <a:xfrm>
          <a:off x="15163346"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5" name="直線コネクタ 544"/>
        <xdr:cNvCxnSpPr/>
      </xdr:nvCxnSpPr>
      <xdr:spPr>
        <a:xfrm>
          <a:off x="155448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6" name="テキスト ボックス 545"/>
        <xdr:cNvSpPr txBox="1"/>
      </xdr:nvSpPr>
      <xdr:spPr>
        <a:xfrm>
          <a:off x="1516334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7" name="直線コネクタ 546"/>
        <xdr:cNvCxnSpPr/>
      </xdr:nvCxnSpPr>
      <xdr:spPr>
        <a:xfrm>
          <a:off x="155448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48" name="テキスト ボックス 547"/>
        <xdr:cNvSpPr txBox="1"/>
      </xdr:nvSpPr>
      <xdr:spPr>
        <a:xfrm>
          <a:off x="15163346"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9" name="直線コネクタ 548"/>
        <xdr:cNvCxnSpPr/>
      </xdr:nvCxnSpPr>
      <xdr:spPr>
        <a:xfrm>
          <a:off x="155448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50" name="テキスト ボックス 549"/>
        <xdr:cNvSpPr txBox="1"/>
      </xdr:nvSpPr>
      <xdr:spPr>
        <a:xfrm>
          <a:off x="151633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1" name="直線コネクタ 550"/>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2" name="テキスト ボックス 551"/>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3" name="【保健センター・保健所】&#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71846</xdr:rowOff>
    </xdr:from>
    <xdr:to>
      <xdr:col>116</xdr:col>
      <xdr:colOff>62864</xdr:colOff>
      <xdr:row>64</xdr:row>
      <xdr:rowOff>88174</xdr:rowOff>
    </xdr:to>
    <xdr:cxnSp macro="">
      <xdr:nvCxnSpPr>
        <xdr:cNvPr id="554" name="直線コネクタ 553"/>
        <xdr:cNvCxnSpPr/>
      </xdr:nvCxnSpPr>
      <xdr:spPr>
        <a:xfrm flipV="1">
          <a:off x="18846164" y="9673046"/>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555" name="【保健センター・保健所】&#10;一人当たり面積最小値テキスト"/>
        <xdr:cNvSpPr txBox="1"/>
      </xdr:nvSpPr>
      <xdr:spPr>
        <a:xfrm>
          <a:off x="188849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556" name="直線コネクタ 555"/>
        <xdr:cNvCxnSpPr/>
      </xdr:nvCxnSpPr>
      <xdr:spPr>
        <a:xfrm>
          <a:off x="18786475" y="1106097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18523</xdr:rowOff>
    </xdr:from>
    <xdr:ext cx="469744" cy="259045"/>
    <xdr:sp macro="" textlink="">
      <xdr:nvSpPr>
        <xdr:cNvPr id="557" name="【保健センター・保健所】&#10;一人当たり面積最大値テキスト"/>
        <xdr:cNvSpPr txBox="1"/>
      </xdr:nvSpPr>
      <xdr:spPr>
        <a:xfrm>
          <a:off x="18884900" y="94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71846</xdr:rowOff>
    </xdr:from>
    <xdr:to>
      <xdr:col>116</xdr:col>
      <xdr:colOff>152400</xdr:colOff>
      <xdr:row>56</xdr:row>
      <xdr:rowOff>71846</xdr:rowOff>
    </xdr:to>
    <xdr:cxnSp macro="">
      <xdr:nvCxnSpPr>
        <xdr:cNvPr id="558" name="直線コネクタ 557"/>
        <xdr:cNvCxnSpPr/>
      </xdr:nvCxnSpPr>
      <xdr:spPr>
        <a:xfrm>
          <a:off x="18786475" y="967304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37028</xdr:rowOff>
    </xdr:from>
    <xdr:ext cx="469744" cy="259045"/>
    <xdr:sp macro="" textlink="">
      <xdr:nvSpPr>
        <xdr:cNvPr id="559" name="【保健センター・保健所】&#10;一人当たり面積平均値テキスト"/>
        <xdr:cNvSpPr txBox="1"/>
      </xdr:nvSpPr>
      <xdr:spPr>
        <a:xfrm>
          <a:off x="18884900" y="10838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560" name="フローチャート: 判断 559"/>
        <xdr:cNvSpPr/>
      </xdr:nvSpPr>
      <xdr:spPr>
        <a:xfrm>
          <a:off x="187960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71665</xdr:rowOff>
    </xdr:from>
    <xdr:to>
      <xdr:col>112</xdr:col>
      <xdr:colOff>38100</xdr:colOff>
      <xdr:row>64</xdr:row>
      <xdr:rowOff>1815</xdr:rowOff>
    </xdr:to>
    <xdr:sp macro="" textlink="">
      <xdr:nvSpPr>
        <xdr:cNvPr id="561" name="フローチャート: 判断 560"/>
        <xdr:cNvSpPr/>
      </xdr:nvSpPr>
      <xdr:spPr>
        <a:xfrm>
          <a:off x="18100675" y="1087301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58601</xdr:rowOff>
    </xdr:from>
    <xdr:to>
      <xdr:col>107</xdr:col>
      <xdr:colOff>101600</xdr:colOff>
      <xdr:row>63</xdr:row>
      <xdr:rowOff>160201</xdr:rowOff>
    </xdr:to>
    <xdr:sp macro="" textlink="">
      <xdr:nvSpPr>
        <xdr:cNvPr id="562" name="フローチャート: 判断 561"/>
        <xdr:cNvSpPr/>
      </xdr:nvSpPr>
      <xdr:spPr>
        <a:xfrm>
          <a:off x="17325975"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16147</xdr:rowOff>
    </xdr:from>
    <xdr:to>
      <xdr:col>102</xdr:col>
      <xdr:colOff>165100</xdr:colOff>
      <xdr:row>63</xdr:row>
      <xdr:rowOff>117747</xdr:rowOff>
    </xdr:to>
    <xdr:sp macro="" textlink="">
      <xdr:nvSpPr>
        <xdr:cNvPr id="563" name="フローチャート: 判断 562"/>
        <xdr:cNvSpPr/>
      </xdr:nvSpPr>
      <xdr:spPr>
        <a:xfrm>
          <a:off x="1657985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4" name="テキスト ボックス 563"/>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5" name="テキスト ボックス 564"/>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6" name="テキスト ボックス 565"/>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7" name="テキスト ボックス 566"/>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8" name="テキスト ボックス 567"/>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84727</xdr:rowOff>
    </xdr:from>
    <xdr:to>
      <xdr:col>116</xdr:col>
      <xdr:colOff>114300</xdr:colOff>
      <xdr:row>62</xdr:row>
      <xdr:rowOff>14877</xdr:rowOff>
    </xdr:to>
    <xdr:sp macro="" textlink="">
      <xdr:nvSpPr>
        <xdr:cNvPr id="569" name="楕円 568"/>
        <xdr:cNvSpPr/>
      </xdr:nvSpPr>
      <xdr:spPr>
        <a:xfrm>
          <a:off x="18796000" y="1054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107604</xdr:rowOff>
    </xdr:from>
    <xdr:ext cx="469744" cy="259045"/>
    <xdr:sp macro="" textlink="">
      <xdr:nvSpPr>
        <xdr:cNvPr id="570" name="【保健センター・保健所】&#10;一人当たり面積該当値テキスト"/>
        <xdr:cNvSpPr txBox="1"/>
      </xdr:nvSpPr>
      <xdr:spPr>
        <a:xfrm>
          <a:off x="18884900" y="1039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110853</xdr:rowOff>
    </xdr:from>
    <xdr:to>
      <xdr:col>107</xdr:col>
      <xdr:colOff>101600</xdr:colOff>
      <xdr:row>62</xdr:row>
      <xdr:rowOff>41003</xdr:rowOff>
    </xdr:to>
    <xdr:sp macro="" textlink="">
      <xdr:nvSpPr>
        <xdr:cNvPr id="571" name="楕円 570"/>
        <xdr:cNvSpPr/>
      </xdr:nvSpPr>
      <xdr:spPr>
        <a:xfrm>
          <a:off x="17325975"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18342</xdr:rowOff>
    </xdr:from>
    <xdr:ext cx="469744" cy="259045"/>
    <xdr:sp macro="" textlink="">
      <xdr:nvSpPr>
        <xdr:cNvPr id="572" name="n_1aveValue【保健センター・保健所】&#10;一人当たり面積"/>
        <xdr:cNvSpPr txBox="1"/>
      </xdr:nvSpPr>
      <xdr:spPr>
        <a:xfrm>
          <a:off x="1793247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151328</xdr:rowOff>
    </xdr:from>
    <xdr:ext cx="469744" cy="259045"/>
    <xdr:sp macro="" textlink="">
      <xdr:nvSpPr>
        <xdr:cNvPr id="573" name="n_2aveValue【保健センター・保健所】&#10;一人当たり面積"/>
        <xdr:cNvSpPr txBox="1"/>
      </xdr:nvSpPr>
      <xdr:spPr>
        <a:xfrm>
          <a:off x="1717047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134274</xdr:rowOff>
    </xdr:from>
    <xdr:ext cx="469744" cy="259045"/>
    <xdr:sp macro="" textlink="">
      <xdr:nvSpPr>
        <xdr:cNvPr id="574" name="n_3aveValue【保健センター・保健所】&#10;一人当たり面積"/>
        <xdr:cNvSpPr txBox="1"/>
      </xdr:nvSpPr>
      <xdr:spPr>
        <a:xfrm>
          <a:off x="16424352"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57530</xdr:rowOff>
    </xdr:from>
    <xdr:ext cx="469744" cy="259045"/>
    <xdr:sp macro="" textlink="">
      <xdr:nvSpPr>
        <xdr:cNvPr id="575" name="n_2mainValue【保健センター・保健所】&#10;一人当たり面積"/>
        <xdr:cNvSpPr txBox="1"/>
      </xdr:nvSpPr>
      <xdr:spPr>
        <a:xfrm>
          <a:off x="17170477" y="1034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6" name="正方形/長方形 575"/>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7" name="正方形/長方形 576"/>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8" name="正方形/長方形 577"/>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9" name="正方形/長方形 578"/>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0" name="正方形/長方形 579"/>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1" name="正方形/長方形 580"/>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2" name="正方形/長方形 581"/>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3" name="正方形/長方形 582"/>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4" name="テキスト ボックス 583"/>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5" name="直線コネクタ 584"/>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6" name="直線コネクタ 585"/>
        <xdr:cNvCxnSpPr/>
      </xdr:nvCxn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7" name="テキスト ボックス 586"/>
        <xdr:cNvSpPr txBox="1"/>
      </xdr:nvSpPr>
      <xdr:spPr>
        <a:xfrm>
          <a:off x="10306836"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8" name="直線コネクタ 587"/>
        <xdr:cNvCxnSpPr/>
      </xdr:nvCxn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9" name="テキスト ボックス 588"/>
        <xdr:cNvSpPr txBox="1"/>
      </xdr:nvSpPr>
      <xdr:spPr>
        <a:xfrm>
          <a:off x="102427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0" name="直線コネクタ 589"/>
        <xdr:cNvCxnSpPr/>
      </xdr:nvCxn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1" name="テキスト ボックス 590"/>
        <xdr:cNvSpPr txBox="1"/>
      </xdr:nvSpPr>
      <xdr:spPr>
        <a:xfrm>
          <a:off x="102427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2" name="直線コネクタ 591"/>
        <xdr:cNvCxnSpPr/>
      </xdr:nvCxn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3" name="テキスト ボックス 592"/>
        <xdr:cNvSpPr txBox="1"/>
      </xdr:nvSpPr>
      <xdr:spPr>
        <a:xfrm>
          <a:off x="102427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4" name="直線コネクタ 593"/>
        <xdr:cNvCxnSpPr/>
      </xdr:nvCxn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5" name="テキスト ボックス 594"/>
        <xdr:cNvSpPr txBox="1"/>
      </xdr:nvSpPr>
      <xdr:spPr>
        <a:xfrm>
          <a:off x="102427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6" name="直線コネクタ 595"/>
        <xdr:cNvCxnSpPr/>
      </xdr:nvCxn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7" name="テキスト ボックス 596"/>
        <xdr:cNvSpPr txBox="1"/>
      </xdr:nvSpPr>
      <xdr:spPr>
        <a:xfrm>
          <a:off x="1019764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8" name="直線コネクタ 597"/>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9" name="テキスト ボックス 598"/>
        <xdr:cNvSpPr txBox="1"/>
      </xdr:nvSpPr>
      <xdr:spPr>
        <a:xfrm>
          <a:off x="101976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0" name="【消防施設】&#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54429</xdr:rowOff>
    </xdr:to>
    <xdr:cxnSp macro="">
      <xdr:nvCxnSpPr>
        <xdr:cNvPr id="601" name="直線コネクタ 600"/>
        <xdr:cNvCxnSpPr/>
      </xdr:nvCxnSpPr>
      <xdr:spPr>
        <a:xfrm flipV="1">
          <a:off x="13889989" y="132805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602" name="【消防施設】&#10;有形固定資産減価償却率最小値テキスト"/>
        <xdr:cNvSpPr txBox="1"/>
      </xdr:nvSpPr>
      <xdr:spPr>
        <a:xfrm>
          <a:off x="13928725"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603" name="直線コネクタ 602"/>
        <xdr:cNvCxnSpPr/>
      </xdr:nvCxnSpPr>
      <xdr:spPr>
        <a:xfrm>
          <a:off x="13801725" y="147991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4" name="【消防施設】&#10;有形固定資産減価償却率最大値テキスト"/>
        <xdr:cNvSpPr txBox="1"/>
      </xdr:nvSpPr>
      <xdr:spPr>
        <a:xfrm>
          <a:off x="13928725"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5" name="直線コネクタ 604"/>
        <xdr:cNvCxnSpPr/>
      </xdr:nvCxnSpPr>
      <xdr:spPr>
        <a:xfrm>
          <a:off x="13801725" y="132805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73496</xdr:rowOff>
    </xdr:from>
    <xdr:ext cx="405111" cy="259045"/>
    <xdr:sp macro="" textlink="">
      <xdr:nvSpPr>
        <xdr:cNvPr id="606" name="【消防施設】&#10;有形固定資産減価償却率平均値テキスト"/>
        <xdr:cNvSpPr txBox="1"/>
      </xdr:nvSpPr>
      <xdr:spPr>
        <a:xfrm>
          <a:off x="13928725" y="1396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95069</xdr:rowOff>
    </xdr:from>
    <xdr:to>
      <xdr:col>85</xdr:col>
      <xdr:colOff>177800</xdr:colOff>
      <xdr:row>82</xdr:row>
      <xdr:rowOff>25219</xdr:rowOff>
    </xdr:to>
    <xdr:sp macro="" textlink="">
      <xdr:nvSpPr>
        <xdr:cNvPr id="607" name="フローチャート: 判断 606"/>
        <xdr:cNvSpPr/>
      </xdr:nvSpPr>
      <xdr:spPr>
        <a:xfrm>
          <a:off x="13839825" y="1398251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132624</xdr:rowOff>
    </xdr:from>
    <xdr:to>
      <xdr:col>81</xdr:col>
      <xdr:colOff>101600</xdr:colOff>
      <xdr:row>82</xdr:row>
      <xdr:rowOff>62774</xdr:rowOff>
    </xdr:to>
    <xdr:sp macro="" textlink="">
      <xdr:nvSpPr>
        <xdr:cNvPr id="608" name="フローチャート: 判断 607"/>
        <xdr:cNvSpPr/>
      </xdr:nvSpPr>
      <xdr:spPr>
        <a:xfrm>
          <a:off x="13115925"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142421</xdr:rowOff>
    </xdr:from>
    <xdr:to>
      <xdr:col>76</xdr:col>
      <xdr:colOff>165100</xdr:colOff>
      <xdr:row>82</xdr:row>
      <xdr:rowOff>72571</xdr:rowOff>
    </xdr:to>
    <xdr:sp macro="" textlink="">
      <xdr:nvSpPr>
        <xdr:cNvPr id="609" name="フローチャート: 判断 608"/>
        <xdr:cNvSpPr/>
      </xdr:nvSpPr>
      <xdr:spPr>
        <a:xfrm>
          <a:off x="123698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31387</xdr:rowOff>
    </xdr:from>
    <xdr:to>
      <xdr:col>72</xdr:col>
      <xdr:colOff>38100</xdr:colOff>
      <xdr:row>82</xdr:row>
      <xdr:rowOff>132987</xdr:rowOff>
    </xdr:to>
    <xdr:sp macro="" textlink="">
      <xdr:nvSpPr>
        <xdr:cNvPr id="610" name="フローチャート: 判断 609"/>
        <xdr:cNvSpPr/>
      </xdr:nvSpPr>
      <xdr:spPr>
        <a:xfrm>
          <a:off x="11623675" y="1409028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1" name="テキスト ボックス 610"/>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2" name="テキスト ボックス 611"/>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3" name="テキスト ボックス 612"/>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4" name="テキスト ボックス 613"/>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5" name="テキスト ボックス 614"/>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28121</xdr:rowOff>
    </xdr:from>
    <xdr:to>
      <xdr:col>85</xdr:col>
      <xdr:colOff>177800</xdr:colOff>
      <xdr:row>77</xdr:row>
      <xdr:rowOff>129721</xdr:rowOff>
    </xdr:to>
    <xdr:sp macro="" textlink="">
      <xdr:nvSpPr>
        <xdr:cNvPr id="616" name="楕円 615"/>
        <xdr:cNvSpPr/>
      </xdr:nvSpPr>
      <xdr:spPr>
        <a:xfrm>
          <a:off x="13839825" y="1322977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152598</xdr:rowOff>
    </xdr:from>
    <xdr:ext cx="469744" cy="259045"/>
    <xdr:sp macro="" textlink="">
      <xdr:nvSpPr>
        <xdr:cNvPr id="617" name="【消防施設】&#10;有形固定資産減価償却率該当値テキスト"/>
        <xdr:cNvSpPr txBox="1"/>
      </xdr:nvSpPr>
      <xdr:spPr>
        <a:xfrm>
          <a:off x="13928725" y="1318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135889</xdr:rowOff>
    </xdr:from>
    <xdr:to>
      <xdr:col>76</xdr:col>
      <xdr:colOff>165100</xdr:colOff>
      <xdr:row>78</xdr:row>
      <xdr:rowOff>66039</xdr:rowOff>
    </xdr:to>
    <xdr:sp macro="" textlink="">
      <xdr:nvSpPr>
        <xdr:cNvPr id="618" name="楕円 617"/>
        <xdr:cNvSpPr/>
      </xdr:nvSpPr>
      <xdr:spPr>
        <a:xfrm>
          <a:off x="12369800" y="133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79301</xdr:rowOff>
    </xdr:from>
    <xdr:ext cx="405111" cy="259045"/>
    <xdr:sp macro="" textlink="">
      <xdr:nvSpPr>
        <xdr:cNvPr id="619" name="n_1aveValue【消防施設】&#10;有形固定資産減価償却率"/>
        <xdr:cNvSpPr txBox="1"/>
      </xdr:nvSpPr>
      <xdr:spPr>
        <a:xfrm>
          <a:off x="12980044" y="1379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63698</xdr:rowOff>
    </xdr:from>
    <xdr:ext cx="405111" cy="259045"/>
    <xdr:sp macro="" textlink="">
      <xdr:nvSpPr>
        <xdr:cNvPr id="620" name="n_2aveValue【消防施設】&#10;有形固定資産減価償却率"/>
        <xdr:cNvSpPr txBox="1"/>
      </xdr:nvSpPr>
      <xdr:spPr>
        <a:xfrm>
          <a:off x="12246619"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149514</xdr:rowOff>
    </xdr:from>
    <xdr:ext cx="405111" cy="259045"/>
    <xdr:sp macro="" textlink="">
      <xdr:nvSpPr>
        <xdr:cNvPr id="621" name="n_3aveValue【消防施設】&#10;有形固定資産減価償却率"/>
        <xdr:cNvSpPr txBox="1"/>
      </xdr:nvSpPr>
      <xdr:spPr>
        <a:xfrm>
          <a:off x="1150049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82566</xdr:rowOff>
    </xdr:from>
    <xdr:ext cx="405111" cy="259045"/>
    <xdr:sp macro="" textlink="">
      <xdr:nvSpPr>
        <xdr:cNvPr id="622" name="n_2mainValue【消防施設】&#10;有形固定資産減価償却率"/>
        <xdr:cNvSpPr txBox="1"/>
      </xdr:nvSpPr>
      <xdr:spPr>
        <a:xfrm>
          <a:off x="12246619" y="1311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3" name="正方形/長方形 622"/>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4" name="正方形/長方形 623"/>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5" name="正方形/長方形 624"/>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6" name="正方形/長方形 625"/>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7" name="正方形/長方形 626"/>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8" name="正方形/長方形 627"/>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9" name="正方形/長方形 628"/>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0" name="正方形/長方形 629"/>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1" name="テキスト ボックス 630"/>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2" name="直線コネクタ 631"/>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3" name="直線コネクタ 632"/>
        <xdr:cNvCxnSpPr/>
      </xdr:nvCxnSpPr>
      <xdr:spPr>
        <a:xfrm>
          <a:off x="155448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4" name="テキスト ボックス 633"/>
        <xdr:cNvSpPr txBox="1"/>
      </xdr:nvSpPr>
      <xdr:spPr>
        <a:xfrm>
          <a:off x="1516334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5" name="直線コネクタ 634"/>
        <xdr:cNvCxnSpPr/>
      </xdr:nvCxnSpPr>
      <xdr:spPr>
        <a:xfrm>
          <a:off x="155448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6" name="テキスト ボックス 635"/>
        <xdr:cNvSpPr txBox="1"/>
      </xdr:nvSpPr>
      <xdr:spPr>
        <a:xfrm>
          <a:off x="1516334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7" name="直線コネクタ 636"/>
        <xdr:cNvCxnSpPr/>
      </xdr:nvCxnSpPr>
      <xdr:spPr>
        <a:xfrm>
          <a:off x="155448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8" name="テキスト ボックス 637"/>
        <xdr:cNvSpPr txBox="1"/>
      </xdr:nvSpPr>
      <xdr:spPr>
        <a:xfrm>
          <a:off x="1516334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9" name="直線コネクタ 638"/>
        <xdr:cNvCxnSpPr/>
      </xdr:nvCxnSpPr>
      <xdr:spPr>
        <a:xfrm>
          <a:off x="155448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0" name="テキスト ボックス 639"/>
        <xdr:cNvSpPr txBox="1"/>
      </xdr:nvSpPr>
      <xdr:spPr>
        <a:xfrm>
          <a:off x="1516334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1" name="直線コネクタ 640"/>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2" name="テキスト ボックス 641"/>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3" name="【消防施設】&#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127254</xdr:rowOff>
    </xdr:from>
    <xdr:to>
      <xdr:col>116</xdr:col>
      <xdr:colOff>62864</xdr:colOff>
      <xdr:row>85</xdr:row>
      <xdr:rowOff>168402</xdr:rowOff>
    </xdr:to>
    <xdr:cxnSp macro="">
      <xdr:nvCxnSpPr>
        <xdr:cNvPr id="644" name="直線コネクタ 643"/>
        <xdr:cNvCxnSpPr/>
      </xdr:nvCxnSpPr>
      <xdr:spPr>
        <a:xfrm flipV="1">
          <a:off x="18846164" y="136718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779</xdr:rowOff>
    </xdr:from>
    <xdr:ext cx="469744" cy="259045"/>
    <xdr:sp macro="" textlink="">
      <xdr:nvSpPr>
        <xdr:cNvPr id="645" name="【消防施設】&#10;一人当たり面積最小値テキスト"/>
        <xdr:cNvSpPr txBox="1"/>
      </xdr:nvSpPr>
      <xdr:spPr>
        <a:xfrm>
          <a:off x="18884900"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168402</xdr:rowOff>
    </xdr:from>
    <xdr:to>
      <xdr:col>116</xdr:col>
      <xdr:colOff>152400</xdr:colOff>
      <xdr:row>85</xdr:row>
      <xdr:rowOff>168402</xdr:rowOff>
    </xdr:to>
    <xdr:cxnSp macro="">
      <xdr:nvCxnSpPr>
        <xdr:cNvPr id="646" name="直線コネクタ 645"/>
        <xdr:cNvCxnSpPr/>
      </xdr:nvCxnSpPr>
      <xdr:spPr>
        <a:xfrm>
          <a:off x="18786475" y="1474165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73931</xdr:rowOff>
    </xdr:from>
    <xdr:ext cx="469744" cy="259045"/>
    <xdr:sp macro="" textlink="">
      <xdr:nvSpPr>
        <xdr:cNvPr id="647" name="【消防施設】&#10;一人当たり面積最大値テキスト"/>
        <xdr:cNvSpPr txBox="1"/>
      </xdr:nvSpPr>
      <xdr:spPr>
        <a:xfrm>
          <a:off x="18884900" y="1344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127254</xdr:rowOff>
    </xdr:from>
    <xdr:to>
      <xdr:col>116</xdr:col>
      <xdr:colOff>152400</xdr:colOff>
      <xdr:row>79</xdr:row>
      <xdr:rowOff>127254</xdr:rowOff>
    </xdr:to>
    <xdr:cxnSp macro="">
      <xdr:nvCxnSpPr>
        <xdr:cNvPr id="648" name="直線コネクタ 647"/>
        <xdr:cNvCxnSpPr/>
      </xdr:nvCxnSpPr>
      <xdr:spPr>
        <a:xfrm>
          <a:off x="18786475" y="1367180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28464</xdr:rowOff>
    </xdr:from>
    <xdr:ext cx="469744" cy="259045"/>
    <xdr:sp macro="" textlink="">
      <xdr:nvSpPr>
        <xdr:cNvPr id="649" name="【消防施設】&#10;一人当たり面積平均値テキスト"/>
        <xdr:cNvSpPr txBox="1"/>
      </xdr:nvSpPr>
      <xdr:spPr>
        <a:xfrm>
          <a:off x="18884900" y="1425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650" name="フローチャート: 判断 649"/>
        <xdr:cNvSpPr/>
      </xdr:nvSpPr>
      <xdr:spPr>
        <a:xfrm>
          <a:off x="187960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651" name="フローチャート: 判断 650"/>
        <xdr:cNvSpPr/>
      </xdr:nvSpPr>
      <xdr:spPr>
        <a:xfrm>
          <a:off x="18100675" y="1441653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1015</xdr:rowOff>
    </xdr:from>
    <xdr:to>
      <xdr:col>107</xdr:col>
      <xdr:colOff>101600</xdr:colOff>
      <xdr:row>84</xdr:row>
      <xdr:rowOff>102615</xdr:rowOff>
    </xdr:to>
    <xdr:sp macro="" textlink="">
      <xdr:nvSpPr>
        <xdr:cNvPr id="652" name="フローチャート: 判断 651"/>
        <xdr:cNvSpPr/>
      </xdr:nvSpPr>
      <xdr:spPr>
        <a:xfrm>
          <a:off x="17325975"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23876</xdr:rowOff>
    </xdr:from>
    <xdr:to>
      <xdr:col>102</xdr:col>
      <xdr:colOff>165100</xdr:colOff>
      <xdr:row>84</xdr:row>
      <xdr:rowOff>125476</xdr:rowOff>
    </xdr:to>
    <xdr:sp macro="" textlink="">
      <xdr:nvSpPr>
        <xdr:cNvPr id="653" name="フローチャート: 判断 652"/>
        <xdr:cNvSpPr/>
      </xdr:nvSpPr>
      <xdr:spPr>
        <a:xfrm>
          <a:off x="1657985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4" name="テキスト ボックス 653"/>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5" name="テキスト ボックス 654"/>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6" name="テキスト ボックス 655"/>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7" name="テキスト ボックス 656"/>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8" name="テキスト ボックス 657"/>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58165</xdr:rowOff>
    </xdr:from>
    <xdr:to>
      <xdr:col>116</xdr:col>
      <xdr:colOff>114300</xdr:colOff>
      <xdr:row>85</xdr:row>
      <xdr:rowOff>159765</xdr:rowOff>
    </xdr:to>
    <xdr:sp macro="" textlink="">
      <xdr:nvSpPr>
        <xdr:cNvPr id="659" name="楕円 658"/>
        <xdr:cNvSpPr/>
      </xdr:nvSpPr>
      <xdr:spPr>
        <a:xfrm>
          <a:off x="187960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144542</xdr:rowOff>
    </xdr:from>
    <xdr:ext cx="469744" cy="259045"/>
    <xdr:sp macro="" textlink="">
      <xdr:nvSpPr>
        <xdr:cNvPr id="660" name="【消防施設】&#10;一人当たり面積該当値テキスト"/>
        <xdr:cNvSpPr txBox="1"/>
      </xdr:nvSpPr>
      <xdr:spPr>
        <a:xfrm>
          <a:off x="18884900" y="1454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62737</xdr:rowOff>
    </xdr:from>
    <xdr:to>
      <xdr:col>107</xdr:col>
      <xdr:colOff>101600</xdr:colOff>
      <xdr:row>85</xdr:row>
      <xdr:rowOff>164337</xdr:rowOff>
    </xdr:to>
    <xdr:sp macro="" textlink="">
      <xdr:nvSpPr>
        <xdr:cNvPr id="661" name="楕円 660"/>
        <xdr:cNvSpPr/>
      </xdr:nvSpPr>
      <xdr:spPr>
        <a:xfrm>
          <a:off x="17325975"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132859</xdr:rowOff>
    </xdr:from>
    <xdr:ext cx="469744" cy="259045"/>
    <xdr:sp macro="" textlink="">
      <xdr:nvSpPr>
        <xdr:cNvPr id="662" name="n_1aveValue【消防施設】&#10;一人当たり面積"/>
        <xdr:cNvSpPr txBox="1"/>
      </xdr:nvSpPr>
      <xdr:spPr>
        <a:xfrm>
          <a:off x="1793247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119142</xdr:rowOff>
    </xdr:from>
    <xdr:ext cx="469744" cy="259045"/>
    <xdr:sp macro="" textlink="">
      <xdr:nvSpPr>
        <xdr:cNvPr id="663" name="n_2aveValue【消防施設】&#10;一人当たり面積"/>
        <xdr:cNvSpPr txBox="1"/>
      </xdr:nvSpPr>
      <xdr:spPr>
        <a:xfrm>
          <a:off x="1717047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142003</xdr:rowOff>
    </xdr:from>
    <xdr:ext cx="469744" cy="259045"/>
    <xdr:sp macro="" textlink="">
      <xdr:nvSpPr>
        <xdr:cNvPr id="664" name="n_3aveValue【消防施設】&#10;一人当たり面積"/>
        <xdr:cNvSpPr txBox="1"/>
      </xdr:nvSpPr>
      <xdr:spPr>
        <a:xfrm>
          <a:off x="16424352"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155464</xdr:rowOff>
    </xdr:from>
    <xdr:ext cx="469744" cy="259045"/>
    <xdr:sp macro="" textlink="">
      <xdr:nvSpPr>
        <xdr:cNvPr id="665" name="n_2mainValue【消防施設】&#10;一人当たり面積"/>
        <xdr:cNvSpPr txBox="1"/>
      </xdr:nvSpPr>
      <xdr:spPr>
        <a:xfrm>
          <a:off x="1717047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6" name="正方形/長方形 665"/>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7" name="正方形/長方形 666"/>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8" name="正方形/長方形 667"/>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9" name="正方形/長方形 668"/>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0" name="正方形/長方形 669"/>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1" name="正方形/長方形 670"/>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2" name="正方形/長方形 671"/>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3" name="正方形/長方形 672"/>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4" name="テキスト ボックス 673"/>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5" name="直線コネクタ 674"/>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76" name="直線コネクタ 675"/>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77" name="テキスト ボックス 676"/>
        <xdr:cNvSpPr txBox="1"/>
      </xdr:nvSpPr>
      <xdr:spPr>
        <a:xfrm>
          <a:off x="10306836"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78" name="直線コネクタ 677"/>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79" name="テキスト ボックス 678"/>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0" name="直線コネクタ 679"/>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1" name="テキスト ボックス 680"/>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2" name="直線コネクタ 681"/>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83" name="テキスト ボックス 682"/>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84" name="直線コネクタ 683"/>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85" name="テキスト ボックス 684"/>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86" name="直線コネクタ 685"/>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87" name="テキスト ボックス 686"/>
        <xdr:cNvSpPr txBox="1"/>
      </xdr:nvSpPr>
      <xdr:spPr>
        <a:xfrm>
          <a:off x="101976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8" name="直線コネクタ 687"/>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9" name="テキスト ボックス 688"/>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0" name="【庁舎】&#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691" name="直線コネクタ 690"/>
        <xdr:cNvCxnSpPr/>
      </xdr:nvCxnSpPr>
      <xdr:spPr>
        <a:xfrm flipV="1">
          <a:off x="13889989"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692" name="【庁舎】&#10;有形固定資産減価償却率最小値テキスト"/>
        <xdr:cNvSpPr txBox="1"/>
      </xdr:nvSpPr>
      <xdr:spPr>
        <a:xfrm>
          <a:off x="13928725"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693" name="直線コネクタ 692"/>
        <xdr:cNvCxnSpPr/>
      </xdr:nvCxnSpPr>
      <xdr:spPr>
        <a:xfrm>
          <a:off x="13801725" y="1862545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94" name="【庁舎】&#10;有形固定資産減価償却率最大値テキスト"/>
        <xdr:cNvSpPr txBox="1"/>
      </xdr:nvSpPr>
      <xdr:spPr>
        <a:xfrm>
          <a:off x="13928725"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95" name="直線コネクタ 694"/>
        <xdr:cNvCxnSpPr/>
      </xdr:nvCxnSpPr>
      <xdr:spPr>
        <a:xfrm>
          <a:off x="13801725" y="170905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119759</xdr:rowOff>
    </xdr:from>
    <xdr:ext cx="405111" cy="259045"/>
    <xdr:sp macro="" textlink="">
      <xdr:nvSpPr>
        <xdr:cNvPr id="696" name="【庁舎】&#10;有形固定資産減価償却率平均値テキスト"/>
        <xdr:cNvSpPr txBox="1"/>
      </xdr:nvSpPr>
      <xdr:spPr>
        <a:xfrm>
          <a:off x="13928725" y="17779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697" name="フローチャート: 判断 696"/>
        <xdr:cNvSpPr/>
      </xdr:nvSpPr>
      <xdr:spPr>
        <a:xfrm>
          <a:off x="13839825" y="1780068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4173</xdr:rowOff>
    </xdr:from>
    <xdr:to>
      <xdr:col>81</xdr:col>
      <xdr:colOff>101600</xdr:colOff>
      <xdr:row>104</xdr:row>
      <xdr:rowOff>105773</xdr:rowOff>
    </xdr:to>
    <xdr:sp macro="" textlink="">
      <xdr:nvSpPr>
        <xdr:cNvPr id="698" name="フローチャート: 判断 697"/>
        <xdr:cNvSpPr/>
      </xdr:nvSpPr>
      <xdr:spPr>
        <a:xfrm>
          <a:off x="13115925"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xdr:rowOff>
    </xdr:from>
    <xdr:to>
      <xdr:col>76</xdr:col>
      <xdr:colOff>165100</xdr:colOff>
      <xdr:row>104</xdr:row>
      <xdr:rowOff>110671</xdr:rowOff>
    </xdr:to>
    <xdr:sp macro="" textlink="">
      <xdr:nvSpPr>
        <xdr:cNvPr id="699" name="フローチャート: 判断 698"/>
        <xdr:cNvSpPr/>
      </xdr:nvSpPr>
      <xdr:spPr>
        <a:xfrm>
          <a:off x="123698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20501</xdr:rowOff>
    </xdr:from>
    <xdr:to>
      <xdr:col>72</xdr:col>
      <xdr:colOff>38100</xdr:colOff>
      <xdr:row>104</xdr:row>
      <xdr:rowOff>122101</xdr:rowOff>
    </xdr:to>
    <xdr:sp macro="" textlink="">
      <xdr:nvSpPr>
        <xdr:cNvPr id="700" name="フローチャート: 判断 699"/>
        <xdr:cNvSpPr/>
      </xdr:nvSpPr>
      <xdr:spPr>
        <a:xfrm>
          <a:off x="11623675" y="1785130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1" name="テキスト ボックス 700"/>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2" name="テキスト ボックス 701"/>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3" name="テキスト ボックス 702"/>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4" name="テキスト ボックス 703"/>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5" name="テキスト ボックス 704"/>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28666</xdr:rowOff>
    </xdr:from>
    <xdr:to>
      <xdr:col>85</xdr:col>
      <xdr:colOff>177800</xdr:colOff>
      <xdr:row>102</xdr:row>
      <xdr:rowOff>130266</xdr:rowOff>
    </xdr:to>
    <xdr:sp macro="" textlink="">
      <xdr:nvSpPr>
        <xdr:cNvPr id="706" name="楕円 705"/>
        <xdr:cNvSpPr/>
      </xdr:nvSpPr>
      <xdr:spPr>
        <a:xfrm>
          <a:off x="13839825" y="1751656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51543</xdr:rowOff>
    </xdr:from>
    <xdr:ext cx="405111" cy="259045"/>
    <xdr:sp macro="" textlink="">
      <xdr:nvSpPr>
        <xdr:cNvPr id="707" name="【庁舎】&#10;有形固定資産減価償却率該当値テキスト"/>
        <xdr:cNvSpPr txBox="1"/>
      </xdr:nvSpPr>
      <xdr:spPr>
        <a:xfrm>
          <a:off x="13928725" y="1736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102</xdr:row>
      <xdr:rowOff>102144</xdr:rowOff>
    </xdr:from>
    <xdr:to>
      <xdr:col>76</xdr:col>
      <xdr:colOff>165100</xdr:colOff>
      <xdr:row>103</xdr:row>
      <xdr:rowOff>32294</xdr:rowOff>
    </xdr:to>
    <xdr:sp macro="" textlink="">
      <xdr:nvSpPr>
        <xdr:cNvPr id="708" name="楕円 707"/>
        <xdr:cNvSpPr/>
      </xdr:nvSpPr>
      <xdr:spPr>
        <a:xfrm>
          <a:off x="12369800" y="1759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122300</xdr:rowOff>
    </xdr:from>
    <xdr:ext cx="405111" cy="259045"/>
    <xdr:sp macro="" textlink="">
      <xdr:nvSpPr>
        <xdr:cNvPr id="709" name="n_1aveValue【庁舎】&#10;有形固定資産減価償却率"/>
        <xdr:cNvSpPr txBox="1"/>
      </xdr:nvSpPr>
      <xdr:spPr>
        <a:xfrm>
          <a:off x="129800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101798</xdr:rowOff>
    </xdr:from>
    <xdr:ext cx="405111" cy="259045"/>
    <xdr:sp macro="" textlink="">
      <xdr:nvSpPr>
        <xdr:cNvPr id="710" name="n_2aveValue【庁舎】&#10;有形固定資産減価償却率"/>
        <xdr:cNvSpPr txBox="1"/>
      </xdr:nvSpPr>
      <xdr:spPr>
        <a:xfrm>
          <a:off x="12246619"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138628</xdr:rowOff>
    </xdr:from>
    <xdr:ext cx="405111" cy="259045"/>
    <xdr:sp macro="" textlink="">
      <xdr:nvSpPr>
        <xdr:cNvPr id="711" name="n_3aveValue【庁舎】&#10;有形固定資産減価償却率"/>
        <xdr:cNvSpPr txBox="1"/>
      </xdr:nvSpPr>
      <xdr:spPr>
        <a:xfrm>
          <a:off x="1150049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48821</xdr:rowOff>
    </xdr:from>
    <xdr:ext cx="405111" cy="259045"/>
    <xdr:sp macro="" textlink="">
      <xdr:nvSpPr>
        <xdr:cNvPr id="712" name="n_2mainValue【庁舎】&#10;有形固定資産減価償却率"/>
        <xdr:cNvSpPr txBox="1"/>
      </xdr:nvSpPr>
      <xdr:spPr>
        <a:xfrm>
          <a:off x="12246619" y="1736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3" name="正方形/長方形 712"/>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4" name="正方形/長方形 713"/>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5" name="正方形/長方形 714"/>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6" name="正方形/長方形 715"/>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7" name="正方形/長方形 716"/>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8" name="正方形/長方形 717"/>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9" name="正方形/長方形 718"/>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0" name="正方形/長方形 719"/>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1" name="テキスト ボックス 720"/>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2" name="直線コネクタ 721"/>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23" name="直線コネクタ 722"/>
        <xdr:cNvCxnSpPr/>
      </xdr:nvCxnSpPr>
      <xdr:spPr>
        <a:xfrm>
          <a:off x="155448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24" name="テキスト ボックス 723"/>
        <xdr:cNvSpPr txBox="1"/>
      </xdr:nvSpPr>
      <xdr:spPr>
        <a:xfrm>
          <a:off x="151633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25" name="直線コネクタ 724"/>
        <xdr:cNvCxnSpPr/>
      </xdr:nvCxnSpPr>
      <xdr:spPr>
        <a:xfrm>
          <a:off x="155448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26" name="テキスト ボックス 725"/>
        <xdr:cNvSpPr txBox="1"/>
      </xdr:nvSpPr>
      <xdr:spPr>
        <a:xfrm>
          <a:off x="1516334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27" name="直線コネクタ 726"/>
        <xdr:cNvCxnSpPr/>
      </xdr:nvCxnSpPr>
      <xdr:spPr>
        <a:xfrm>
          <a:off x="155448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28" name="テキスト ボックス 727"/>
        <xdr:cNvSpPr txBox="1"/>
      </xdr:nvSpPr>
      <xdr:spPr>
        <a:xfrm>
          <a:off x="1516334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9" name="直線コネクタ 728"/>
        <xdr:cNvCxnSpPr/>
      </xdr:nvCxnSpPr>
      <xdr:spPr>
        <a:xfrm>
          <a:off x="155448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30" name="テキスト ボックス 729"/>
        <xdr:cNvSpPr txBox="1"/>
      </xdr:nvSpPr>
      <xdr:spPr>
        <a:xfrm>
          <a:off x="1516334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31" name="直線コネクタ 730"/>
        <xdr:cNvCxnSpPr/>
      </xdr:nvCxnSpPr>
      <xdr:spPr>
        <a:xfrm>
          <a:off x="155448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32" name="テキスト ボックス 731"/>
        <xdr:cNvSpPr txBox="1"/>
      </xdr:nvSpPr>
      <xdr:spPr>
        <a:xfrm>
          <a:off x="151633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3" name="直線コネクタ 732"/>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4" name="テキスト ボックス 733"/>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5" name="【庁舎】&#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26670</xdr:rowOff>
    </xdr:from>
    <xdr:to>
      <xdr:col>116</xdr:col>
      <xdr:colOff>62864</xdr:colOff>
      <xdr:row>108</xdr:row>
      <xdr:rowOff>7620</xdr:rowOff>
    </xdr:to>
    <xdr:cxnSp macro="">
      <xdr:nvCxnSpPr>
        <xdr:cNvPr id="736" name="直線コネクタ 735"/>
        <xdr:cNvCxnSpPr/>
      </xdr:nvCxnSpPr>
      <xdr:spPr>
        <a:xfrm flipV="1">
          <a:off x="18846164" y="17171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11447</xdr:rowOff>
    </xdr:from>
    <xdr:ext cx="469744" cy="259045"/>
    <xdr:sp macro="" textlink="">
      <xdr:nvSpPr>
        <xdr:cNvPr id="737" name="【庁舎】&#10;一人当たり面積最小値テキスト"/>
        <xdr:cNvSpPr txBox="1"/>
      </xdr:nvSpPr>
      <xdr:spPr>
        <a:xfrm>
          <a:off x="188849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xdr:rowOff>
    </xdr:from>
    <xdr:to>
      <xdr:col>116</xdr:col>
      <xdr:colOff>152400</xdr:colOff>
      <xdr:row>108</xdr:row>
      <xdr:rowOff>7620</xdr:rowOff>
    </xdr:to>
    <xdr:cxnSp macro="">
      <xdr:nvCxnSpPr>
        <xdr:cNvPr id="738" name="直線コネクタ 737"/>
        <xdr:cNvCxnSpPr/>
      </xdr:nvCxnSpPr>
      <xdr:spPr>
        <a:xfrm>
          <a:off x="18786475" y="185242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144797</xdr:rowOff>
    </xdr:from>
    <xdr:ext cx="469744" cy="259045"/>
    <xdr:sp macro="" textlink="">
      <xdr:nvSpPr>
        <xdr:cNvPr id="739" name="【庁舎】&#10;一人当たり面積最大値テキスト"/>
        <xdr:cNvSpPr txBox="1"/>
      </xdr:nvSpPr>
      <xdr:spPr>
        <a:xfrm>
          <a:off x="188849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26670</xdr:rowOff>
    </xdr:from>
    <xdr:to>
      <xdr:col>116</xdr:col>
      <xdr:colOff>152400</xdr:colOff>
      <xdr:row>100</xdr:row>
      <xdr:rowOff>26670</xdr:rowOff>
    </xdr:to>
    <xdr:cxnSp macro="">
      <xdr:nvCxnSpPr>
        <xdr:cNvPr id="740" name="直線コネクタ 739"/>
        <xdr:cNvCxnSpPr/>
      </xdr:nvCxnSpPr>
      <xdr:spPr>
        <a:xfrm>
          <a:off x="18786475" y="171716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20972</xdr:rowOff>
    </xdr:from>
    <xdr:ext cx="469744" cy="259045"/>
    <xdr:sp macro="" textlink="">
      <xdr:nvSpPr>
        <xdr:cNvPr id="741" name="【庁舎】&#10;一人当たり面積平均値テキスト"/>
        <xdr:cNvSpPr txBox="1"/>
      </xdr:nvSpPr>
      <xdr:spPr>
        <a:xfrm>
          <a:off x="18884900" y="18194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742" name="フローチャート: 判断 741"/>
        <xdr:cNvSpPr/>
      </xdr:nvSpPr>
      <xdr:spPr>
        <a:xfrm>
          <a:off x="187960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61595</xdr:rowOff>
    </xdr:from>
    <xdr:to>
      <xdr:col>112</xdr:col>
      <xdr:colOff>38100</xdr:colOff>
      <xdr:row>106</xdr:row>
      <xdr:rowOff>163195</xdr:rowOff>
    </xdr:to>
    <xdr:sp macro="" textlink="">
      <xdr:nvSpPr>
        <xdr:cNvPr id="743" name="フローチャート: 判断 742"/>
        <xdr:cNvSpPr/>
      </xdr:nvSpPr>
      <xdr:spPr>
        <a:xfrm>
          <a:off x="18100675" y="1823529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52070</xdr:rowOff>
    </xdr:from>
    <xdr:to>
      <xdr:col>107</xdr:col>
      <xdr:colOff>101600</xdr:colOff>
      <xdr:row>106</xdr:row>
      <xdr:rowOff>153670</xdr:rowOff>
    </xdr:to>
    <xdr:sp macro="" textlink="">
      <xdr:nvSpPr>
        <xdr:cNvPr id="744" name="フローチャート: 判断 743"/>
        <xdr:cNvSpPr/>
      </xdr:nvSpPr>
      <xdr:spPr>
        <a:xfrm>
          <a:off x="17325975"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69214</xdr:rowOff>
    </xdr:from>
    <xdr:to>
      <xdr:col>102</xdr:col>
      <xdr:colOff>165100</xdr:colOff>
      <xdr:row>106</xdr:row>
      <xdr:rowOff>170814</xdr:rowOff>
    </xdr:to>
    <xdr:sp macro="" textlink="">
      <xdr:nvSpPr>
        <xdr:cNvPr id="745" name="フローチャート: 判断 744"/>
        <xdr:cNvSpPr/>
      </xdr:nvSpPr>
      <xdr:spPr>
        <a:xfrm>
          <a:off x="1657985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6" name="テキスト ボックス 745"/>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7" name="テキスト ボックス 746"/>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8" name="テキスト ボックス 747"/>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9" name="テキスト ボックス 748"/>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0" name="テキスト ボックス 749"/>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147320</xdr:rowOff>
    </xdr:from>
    <xdr:to>
      <xdr:col>116</xdr:col>
      <xdr:colOff>114300</xdr:colOff>
      <xdr:row>100</xdr:row>
      <xdr:rowOff>77470</xdr:rowOff>
    </xdr:to>
    <xdr:sp macro="" textlink="">
      <xdr:nvSpPr>
        <xdr:cNvPr id="751" name="楕円 750"/>
        <xdr:cNvSpPr/>
      </xdr:nvSpPr>
      <xdr:spPr>
        <a:xfrm>
          <a:off x="18796000" y="1712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100347</xdr:rowOff>
    </xdr:from>
    <xdr:ext cx="469744" cy="259045"/>
    <xdr:sp macro="" textlink="">
      <xdr:nvSpPr>
        <xdr:cNvPr id="752" name="【庁舎】&#10;一人当たり面積該当値テキスト"/>
        <xdr:cNvSpPr txBox="1"/>
      </xdr:nvSpPr>
      <xdr:spPr>
        <a:xfrm>
          <a:off x="18884900" y="1707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101</xdr:row>
      <xdr:rowOff>122555</xdr:rowOff>
    </xdr:from>
    <xdr:to>
      <xdr:col>107</xdr:col>
      <xdr:colOff>101600</xdr:colOff>
      <xdr:row>102</xdr:row>
      <xdr:rowOff>52705</xdr:rowOff>
    </xdr:to>
    <xdr:sp macro="" textlink="">
      <xdr:nvSpPr>
        <xdr:cNvPr id="753" name="楕円 752"/>
        <xdr:cNvSpPr/>
      </xdr:nvSpPr>
      <xdr:spPr>
        <a:xfrm>
          <a:off x="17325975" y="1743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8272</xdr:rowOff>
    </xdr:from>
    <xdr:ext cx="469744" cy="259045"/>
    <xdr:sp macro="" textlink="">
      <xdr:nvSpPr>
        <xdr:cNvPr id="754" name="n_1aveValue【庁舎】&#10;一人当たり面積"/>
        <xdr:cNvSpPr txBox="1"/>
      </xdr:nvSpPr>
      <xdr:spPr>
        <a:xfrm>
          <a:off x="1793247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144797</xdr:rowOff>
    </xdr:from>
    <xdr:ext cx="469744" cy="259045"/>
    <xdr:sp macro="" textlink="">
      <xdr:nvSpPr>
        <xdr:cNvPr id="755" name="n_2aveValue【庁舎】&#10;一人当たり面積"/>
        <xdr:cNvSpPr txBox="1"/>
      </xdr:nvSpPr>
      <xdr:spPr>
        <a:xfrm>
          <a:off x="1717047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15891</xdr:rowOff>
    </xdr:from>
    <xdr:ext cx="469744" cy="259045"/>
    <xdr:sp macro="" textlink="">
      <xdr:nvSpPr>
        <xdr:cNvPr id="756" name="n_3aveValue【庁舎】&#10;一人当たり面積"/>
        <xdr:cNvSpPr txBox="1"/>
      </xdr:nvSpPr>
      <xdr:spPr>
        <a:xfrm>
          <a:off x="16424352"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69232</xdr:rowOff>
    </xdr:from>
    <xdr:ext cx="469744" cy="259045"/>
    <xdr:sp macro="" textlink="">
      <xdr:nvSpPr>
        <xdr:cNvPr id="757" name="n_2mainValue【庁舎】&#10;一人当たり面積"/>
        <xdr:cNvSpPr txBox="1"/>
      </xdr:nvSpPr>
      <xdr:spPr>
        <a:xfrm>
          <a:off x="17170477" y="1721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本町が属している市町村類型（Ｖ－２）においては、最下層に位置することもあり、総じて住民１人あたりの指標は高くなる。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また、市町村合併により旧町村間の距離があることから、公共施設等の集約化が現実的に難しいことも要因である。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北海道遠軽町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19,984
19,890
1,332.45
15,374,803
14,610,869
753,672
9,069,082
22,299,115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本町は、平成１７年１０月１日に４町村が合併した町である。</a:t>
          </a:r>
        </a:p>
        <a:p>
          <a:r>
            <a:rPr kumimoji="1" lang="ja-JP" altLang="en-US" sz="1300">
              <a:latin typeface="ＭＳ Ｐゴシック" panose="020B0600070205080204" pitchFamily="50" charset="-128"/>
              <a:ea typeface="ＭＳ Ｐゴシック" panose="020B0600070205080204" pitchFamily="50" charset="-128"/>
            </a:rPr>
            <a:t>　類似団体の平均より財政力指数が下回る理由としては、過疎対策事業債及び合併特例債の発行額が多いこと、面積が広大（</a:t>
          </a:r>
          <a:r>
            <a:rPr kumimoji="1" lang="en-US" altLang="ja-JP" sz="1300">
              <a:latin typeface="ＭＳ Ｐゴシック" panose="020B0600070205080204" pitchFamily="50" charset="-128"/>
              <a:ea typeface="ＭＳ Ｐゴシック" panose="020B0600070205080204" pitchFamily="50" charset="-128"/>
            </a:rPr>
            <a:t>1,332.45㎢</a:t>
          </a:r>
          <a:r>
            <a:rPr kumimoji="1" lang="ja-JP" altLang="en-US" sz="1300">
              <a:latin typeface="ＭＳ Ｐゴシック" panose="020B0600070205080204" pitchFamily="50" charset="-128"/>
              <a:ea typeface="ＭＳ Ｐゴシック" panose="020B0600070205080204" pitchFamily="50" charset="-128"/>
            </a:rPr>
            <a:t>）及び合併市町村に係る算定の特例による期間中であるため基準財政需要額が類似団体に比べ多い。</a:t>
          </a:r>
        </a:p>
        <a:p>
          <a:r>
            <a:rPr kumimoji="1" lang="ja-JP" altLang="en-US" sz="1300">
              <a:latin typeface="ＭＳ Ｐゴシック" panose="020B0600070205080204" pitchFamily="50" charset="-128"/>
              <a:ea typeface="ＭＳ Ｐゴシック" panose="020B0600070205080204" pitchFamily="50" charset="-128"/>
            </a:rPr>
            <a:t>　また、法人税や固定資産税が少ないため基準財政収入額が少ない。</a:t>
          </a:r>
        </a:p>
        <a:p>
          <a:r>
            <a:rPr kumimoji="1" lang="ja-JP" altLang="en-US" sz="1300">
              <a:latin typeface="ＭＳ Ｐゴシック" panose="020B0600070205080204" pitchFamily="50" charset="-128"/>
              <a:ea typeface="ＭＳ Ｐゴシック" panose="020B0600070205080204" pitchFamily="50" charset="-128"/>
            </a:rPr>
            <a:t>　今後は、合併市町村に係る算定の特例による増加額が減少していくことから、財政力指数は上昇すると見込んでいる。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100895</xdr:rowOff>
    </xdr:from>
    <xdr:to>
      <xdr:col>23</xdr:col>
      <xdr:colOff>133350</xdr:colOff>
      <xdr:row>45</xdr:row>
      <xdr:rowOff>100895</xdr:rowOff>
    </xdr:to>
    <xdr:cxnSp macro="">
      <xdr:nvCxnSpPr>
        <xdr:cNvPr id="69" name="直線コネクタ 68"/>
        <xdr:cNvCxnSpPr/>
      </xdr:nvCxnSpPr>
      <xdr:spPr>
        <a:xfrm>
          <a:off x="4114800" y="78161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100895</xdr:rowOff>
    </xdr:from>
    <xdr:to>
      <xdr:col>19</xdr:col>
      <xdr:colOff>133350</xdr:colOff>
      <xdr:row>45</xdr:row>
      <xdr:rowOff>127705</xdr:rowOff>
    </xdr:to>
    <xdr:cxnSp macro="">
      <xdr:nvCxnSpPr>
        <xdr:cNvPr id="72" name="直線コネクタ 71"/>
        <xdr:cNvCxnSpPr/>
      </xdr:nvCxnSpPr>
      <xdr:spPr>
        <a:xfrm flipV="1">
          <a:off x="3225800" y="78161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74" name="テキスト ボックス 73"/>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127705</xdr:rowOff>
    </xdr:from>
    <xdr:to>
      <xdr:col>15</xdr:col>
      <xdr:colOff>82550</xdr:colOff>
      <xdr:row>45</xdr:row>
      <xdr:rowOff>127705</xdr:rowOff>
    </xdr:to>
    <xdr:cxnSp macro="">
      <xdr:nvCxnSpPr>
        <xdr:cNvPr id="75" name="直線コネクタ 74"/>
        <xdr:cNvCxnSpPr/>
      </xdr:nvCxnSpPr>
      <xdr:spPr>
        <a:xfrm>
          <a:off x="2336800" y="78429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8766</xdr:rowOff>
    </xdr:from>
    <xdr:ext cx="762000" cy="259045"/>
    <xdr:sp macro="" textlink="">
      <xdr:nvSpPr>
        <xdr:cNvPr id="77" name="テキスト ボックス 76"/>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127705</xdr:rowOff>
    </xdr:from>
    <xdr:to>
      <xdr:col>11</xdr:col>
      <xdr:colOff>31750</xdr:colOff>
      <xdr:row>45</xdr:row>
      <xdr:rowOff>141111</xdr:rowOff>
    </xdr:to>
    <xdr:cxnSp macro="">
      <xdr:nvCxnSpPr>
        <xdr:cNvPr id="78" name="直線コネクタ 77"/>
        <xdr:cNvCxnSpPr/>
      </xdr:nvCxnSpPr>
      <xdr:spPr>
        <a:xfrm flipV="1">
          <a:off x="1447800" y="78429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50095</xdr:rowOff>
    </xdr:from>
    <xdr:to>
      <xdr:col>23</xdr:col>
      <xdr:colOff>184150</xdr:colOff>
      <xdr:row>45</xdr:row>
      <xdr:rowOff>151695</xdr:rowOff>
    </xdr:to>
    <xdr:sp macro="" textlink="">
      <xdr:nvSpPr>
        <xdr:cNvPr id="88" name="楕円 87"/>
        <xdr:cNvSpPr/>
      </xdr:nvSpPr>
      <xdr:spPr>
        <a:xfrm>
          <a:off x="4902200" y="776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117422</xdr:rowOff>
    </xdr:from>
    <xdr:ext cx="762000" cy="259045"/>
    <xdr:sp macro="" textlink="">
      <xdr:nvSpPr>
        <xdr:cNvPr id="89" name="財政力該当値テキスト"/>
        <xdr:cNvSpPr txBox="1"/>
      </xdr:nvSpPr>
      <xdr:spPr>
        <a:xfrm>
          <a:off x="5041900" y="766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50095</xdr:rowOff>
    </xdr:from>
    <xdr:to>
      <xdr:col>19</xdr:col>
      <xdr:colOff>184150</xdr:colOff>
      <xdr:row>45</xdr:row>
      <xdr:rowOff>151695</xdr:rowOff>
    </xdr:to>
    <xdr:sp macro="" textlink="">
      <xdr:nvSpPr>
        <xdr:cNvPr id="90" name="楕円 89"/>
        <xdr:cNvSpPr/>
      </xdr:nvSpPr>
      <xdr:spPr>
        <a:xfrm>
          <a:off x="4064000" y="776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136472</xdr:rowOff>
    </xdr:from>
    <xdr:ext cx="736600" cy="259045"/>
    <xdr:sp macro="" textlink="">
      <xdr:nvSpPr>
        <xdr:cNvPr id="91" name="テキスト ボックス 90"/>
        <xdr:cNvSpPr txBox="1"/>
      </xdr:nvSpPr>
      <xdr:spPr>
        <a:xfrm>
          <a:off x="3733800" y="7851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76905</xdr:rowOff>
    </xdr:from>
    <xdr:to>
      <xdr:col>15</xdr:col>
      <xdr:colOff>133350</xdr:colOff>
      <xdr:row>46</xdr:row>
      <xdr:rowOff>7055</xdr:rowOff>
    </xdr:to>
    <xdr:sp macro="" textlink="">
      <xdr:nvSpPr>
        <xdr:cNvPr id="92" name="楕円 91"/>
        <xdr:cNvSpPr/>
      </xdr:nvSpPr>
      <xdr:spPr>
        <a:xfrm>
          <a:off x="3175000" y="779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163282</xdr:rowOff>
    </xdr:from>
    <xdr:ext cx="762000" cy="259045"/>
    <xdr:sp macro="" textlink="">
      <xdr:nvSpPr>
        <xdr:cNvPr id="93" name="テキスト ボックス 92"/>
        <xdr:cNvSpPr txBox="1"/>
      </xdr:nvSpPr>
      <xdr:spPr>
        <a:xfrm>
          <a:off x="2844800" y="787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76905</xdr:rowOff>
    </xdr:from>
    <xdr:to>
      <xdr:col>11</xdr:col>
      <xdr:colOff>82550</xdr:colOff>
      <xdr:row>46</xdr:row>
      <xdr:rowOff>7055</xdr:rowOff>
    </xdr:to>
    <xdr:sp macro="" textlink="">
      <xdr:nvSpPr>
        <xdr:cNvPr id="94" name="楕円 93"/>
        <xdr:cNvSpPr/>
      </xdr:nvSpPr>
      <xdr:spPr>
        <a:xfrm>
          <a:off x="2286000" y="779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163282</xdr:rowOff>
    </xdr:from>
    <xdr:ext cx="762000" cy="259045"/>
    <xdr:sp macro="" textlink="">
      <xdr:nvSpPr>
        <xdr:cNvPr id="95" name="テキスト ボックス 94"/>
        <xdr:cNvSpPr txBox="1"/>
      </xdr:nvSpPr>
      <xdr:spPr>
        <a:xfrm>
          <a:off x="1955800" y="787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90311</xdr:rowOff>
    </xdr:from>
    <xdr:to>
      <xdr:col>7</xdr:col>
      <xdr:colOff>31750</xdr:colOff>
      <xdr:row>46</xdr:row>
      <xdr:rowOff>20461</xdr:rowOff>
    </xdr:to>
    <xdr:sp macro="" textlink="">
      <xdr:nvSpPr>
        <xdr:cNvPr id="96" name="楕円 95"/>
        <xdr:cNvSpPr/>
      </xdr:nvSpPr>
      <xdr:spPr>
        <a:xfrm>
          <a:off x="1397000" y="780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46</xdr:row>
      <xdr:rowOff>5238</xdr:rowOff>
    </xdr:from>
    <xdr:ext cx="762000" cy="259045"/>
    <xdr:sp macro="" textlink="">
      <xdr:nvSpPr>
        <xdr:cNvPr id="97" name="テキスト ボックス 96"/>
        <xdr:cNvSpPr txBox="1"/>
      </xdr:nvSpPr>
      <xdr:spPr>
        <a:xfrm>
          <a:off x="1066800" y="789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本町は、平成１７年１０月１日に４町村が合併した町である。</a:t>
          </a:r>
        </a:p>
        <a:p>
          <a:r>
            <a:rPr kumimoji="1" lang="ja-JP" altLang="en-US" sz="1300">
              <a:latin typeface="ＭＳ Ｐゴシック" panose="020B0600070205080204" pitchFamily="50" charset="-128"/>
              <a:ea typeface="ＭＳ Ｐゴシック" panose="020B0600070205080204" pitchFamily="50" charset="-128"/>
            </a:rPr>
            <a:t>　合併後は、人件費及び公債費が年々減少したことから類似団体平均を下回ってきたが、平成３０年度は、経常一般財源（平成２９年度に多額の株式譲渡所得による町民税個人所得割５億４千万円）が減少したことから経常収支比率が悪化した。</a:t>
          </a:r>
        </a:p>
        <a:p>
          <a:r>
            <a:rPr kumimoji="1" lang="ja-JP" altLang="en-US" sz="1300">
              <a:latin typeface="ＭＳ Ｐゴシック" panose="020B0600070205080204" pitchFamily="50" charset="-128"/>
              <a:ea typeface="ＭＳ Ｐゴシック" panose="020B0600070205080204" pitchFamily="50" charset="-128"/>
            </a:rPr>
            <a:t>　経常経費の改善を図るため定員管理適正化計画に基づき、令和３年度までに職員の削減を進める。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86678</xdr:rowOff>
    </xdr:from>
    <xdr:to>
      <xdr:col>23</xdr:col>
      <xdr:colOff>133350</xdr:colOff>
      <xdr:row>65</xdr:row>
      <xdr:rowOff>36830</xdr:rowOff>
    </xdr:to>
    <xdr:cxnSp macro="">
      <xdr:nvCxnSpPr>
        <xdr:cNvPr id="128" name="直線コネクタ 127"/>
        <xdr:cNvCxnSpPr/>
      </xdr:nvCxnSpPr>
      <xdr:spPr>
        <a:xfrm>
          <a:off x="4114800" y="10716578"/>
          <a:ext cx="838200" cy="46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25734</xdr:rowOff>
    </xdr:from>
    <xdr:ext cx="762000" cy="259045"/>
    <xdr:sp macro="" textlink="">
      <xdr:nvSpPr>
        <xdr:cNvPr id="129" name="財政構造の弾力性平均値テキスト"/>
        <xdr:cNvSpPr txBox="1"/>
      </xdr:nvSpPr>
      <xdr:spPr>
        <a:xfrm>
          <a:off x="5041900" y="1065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155575</xdr:rowOff>
    </xdr:from>
    <xdr:to>
      <xdr:col>19</xdr:col>
      <xdr:colOff>133350</xdr:colOff>
      <xdr:row>62</xdr:row>
      <xdr:rowOff>86678</xdr:rowOff>
    </xdr:to>
    <xdr:cxnSp macro="">
      <xdr:nvCxnSpPr>
        <xdr:cNvPr id="131" name="直線コネクタ 130"/>
        <xdr:cNvCxnSpPr/>
      </xdr:nvCxnSpPr>
      <xdr:spPr>
        <a:xfrm>
          <a:off x="3225800" y="10614025"/>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71455</xdr:rowOff>
    </xdr:from>
    <xdr:ext cx="736600" cy="259045"/>
    <xdr:sp macro="" textlink="">
      <xdr:nvSpPr>
        <xdr:cNvPr id="133" name="テキスト ボックス 132"/>
        <xdr:cNvSpPr txBox="1"/>
      </xdr:nvSpPr>
      <xdr:spPr>
        <a:xfrm>
          <a:off x="3733800" y="10872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4763</xdr:rowOff>
    </xdr:from>
    <xdr:to>
      <xdr:col>15</xdr:col>
      <xdr:colOff>82550</xdr:colOff>
      <xdr:row>61</xdr:row>
      <xdr:rowOff>155575</xdr:rowOff>
    </xdr:to>
    <xdr:cxnSp macro="">
      <xdr:nvCxnSpPr>
        <xdr:cNvPr id="134" name="直線コネクタ 133"/>
        <xdr:cNvCxnSpPr/>
      </xdr:nvCxnSpPr>
      <xdr:spPr>
        <a:xfrm>
          <a:off x="2336800" y="10463213"/>
          <a:ext cx="8890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36" name="テキスト ボックス 135"/>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4763</xdr:rowOff>
    </xdr:from>
    <xdr:to>
      <xdr:col>11</xdr:col>
      <xdr:colOff>31750</xdr:colOff>
      <xdr:row>61</xdr:row>
      <xdr:rowOff>107315</xdr:rowOff>
    </xdr:to>
    <xdr:cxnSp macro="">
      <xdr:nvCxnSpPr>
        <xdr:cNvPr id="137" name="直線コネクタ 136"/>
        <xdr:cNvCxnSpPr/>
      </xdr:nvCxnSpPr>
      <xdr:spPr>
        <a:xfrm flipV="1">
          <a:off x="1447800" y="10463213"/>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31767</xdr:rowOff>
    </xdr:from>
    <xdr:ext cx="762000" cy="259045"/>
    <xdr:sp macro="" textlink="">
      <xdr:nvSpPr>
        <xdr:cNvPr id="139" name="テキスト ボックス 138"/>
        <xdr:cNvSpPr txBox="1"/>
      </xdr:nvSpPr>
      <xdr:spPr>
        <a:xfrm>
          <a:off x="1955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41" name="テキスト ボックス 140"/>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157480</xdr:rowOff>
    </xdr:from>
    <xdr:to>
      <xdr:col>23</xdr:col>
      <xdr:colOff>184150</xdr:colOff>
      <xdr:row>65</xdr:row>
      <xdr:rowOff>87630</xdr:rowOff>
    </xdr:to>
    <xdr:sp macro="" textlink="">
      <xdr:nvSpPr>
        <xdr:cNvPr id="147" name="楕円 146"/>
        <xdr:cNvSpPr/>
      </xdr:nvSpPr>
      <xdr:spPr>
        <a:xfrm>
          <a:off x="49022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129557</xdr:rowOff>
    </xdr:from>
    <xdr:ext cx="762000" cy="259045"/>
    <xdr:sp macro="" textlink="">
      <xdr:nvSpPr>
        <xdr:cNvPr id="148" name="財政構造の弾力性該当値テキスト"/>
        <xdr:cNvSpPr txBox="1"/>
      </xdr:nvSpPr>
      <xdr:spPr>
        <a:xfrm>
          <a:off x="5041900" y="1110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35878</xdr:rowOff>
    </xdr:from>
    <xdr:to>
      <xdr:col>19</xdr:col>
      <xdr:colOff>184150</xdr:colOff>
      <xdr:row>62</xdr:row>
      <xdr:rowOff>137478</xdr:rowOff>
    </xdr:to>
    <xdr:sp macro="" textlink="">
      <xdr:nvSpPr>
        <xdr:cNvPr id="149" name="楕円 148"/>
        <xdr:cNvSpPr/>
      </xdr:nvSpPr>
      <xdr:spPr>
        <a:xfrm>
          <a:off x="4064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147655</xdr:rowOff>
    </xdr:from>
    <xdr:ext cx="736600" cy="259045"/>
    <xdr:sp macro="" textlink="">
      <xdr:nvSpPr>
        <xdr:cNvPr id="150" name="テキスト ボックス 149"/>
        <xdr:cNvSpPr txBox="1"/>
      </xdr:nvSpPr>
      <xdr:spPr>
        <a:xfrm>
          <a:off x="3733800" y="10434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104775</xdr:rowOff>
    </xdr:from>
    <xdr:to>
      <xdr:col>15</xdr:col>
      <xdr:colOff>133350</xdr:colOff>
      <xdr:row>62</xdr:row>
      <xdr:rowOff>34925</xdr:rowOff>
    </xdr:to>
    <xdr:sp macro="" textlink="">
      <xdr:nvSpPr>
        <xdr:cNvPr id="151" name="楕円 150"/>
        <xdr:cNvSpPr/>
      </xdr:nvSpPr>
      <xdr:spPr>
        <a:xfrm>
          <a:off x="3175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45102</xdr:rowOff>
    </xdr:from>
    <xdr:ext cx="762000" cy="259045"/>
    <xdr:sp macro="" textlink="">
      <xdr:nvSpPr>
        <xdr:cNvPr id="152" name="テキスト ボックス 151"/>
        <xdr:cNvSpPr txBox="1"/>
      </xdr:nvSpPr>
      <xdr:spPr>
        <a:xfrm>
          <a:off x="2844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125413</xdr:rowOff>
    </xdr:from>
    <xdr:to>
      <xdr:col>11</xdr:col>
      <xdr:colOff>82550</xdr:colOff>
      <xdr:row>61</xdr:row>
      <xdr:rowOff>55563</xdr:rowOff>
    </xdr:to>
    <xdr:sp macro="" textlink="">
      <xdr:nvSpPr>
        <xdr:cNvPr id="153" name="楕円 152"/>
        <xdr:cNvSpPr/>
      </xdr:nvSpPr>
      <xdr:spPr>
        <a:xfrm>
          <a:off x="2286000" y="1041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65740</xdr:rowOff>
    </xdr:from>
    <xdr:ext cx="762000" cy="259045"/>
    <xdr:sp macro="" textlink="">
      <xdr:nvSpPr>
        <xdr:cNvPr id="154" name="テキスト ボックス 153"/>
        <xdr:cNvSpPr txBox="1"/>
      </xdr:nvSpPr>
      <xdr:spPr>
        <a:xfrm>
          <a:off x="1955800" y="1018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56515</xdr:rowOff>
    </xdr:from>
    <xdr:to>
      <xdr:col>7</xdr:col>
      <xdr:colOff>31750</xdr:colOff>
      <xdr:row>61</xdr:row>
      <xdr:rowOff>158115</xdr:rowOff>
    </xdr:to>
    <xdr:sp macro="" textlink="">
      <xdr:nvSpPr>
        <xdr:cNvPr id="155" name="楕円 154"/>
        <xdr:cNvSpPr/>
      </xdr:nvSpPr>
      <xdr:spPr>
        <a:xfrm>
          <a:off x="1397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168292</xdr:rowOff>
    </xdr:from>
    <xdr:ext cx="762000" cy="259045"/>
    <xdr:sp macro="" textlink="">
      <xdr:nvSpPr>
        <xdr:cNvPr id="156" name="テキスト ボックス 155"/>
        <xdr:cNvSpPr txBox="1"/>
      </xdr:nvSpPr>
      <xdr:spPr>
        <a:xfrm>
          <a:off x="1066800" y="1028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[243,176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本町は、平成１７年１０月１日に４町村が合併した町である。</a:t>
          </a:r>
        </a:p>
        <a:p>
          <a:r>
            <a:rPr kumimoji="1" lang="ja-JP" altLang="en-US" sz="1300">
              <a:latin typeface="ＭＳ Ｐゴシック" panose="020B0600070205080204" pitchFamily="50" charset="-128"/>
              <a:ea typeface="ＭＳ Ｐゴシック" panose="020B0600070205080204" pitchFamily="50" charset="-128"/>
            </a:rPr>
            <a:t>　合併後は、退職者の２割までしか新規職員を採用しないことで職員数の削減を図ってきた。（一般職員等：平成１８年度　３１２人→平成３０年度　２３０人）</a:t>
          </a:r>
        </a:p>
        <a:p>
          <a:r>
            <a:rPr kumimoji="1" lang="ja-JP" altLang="en-US" sz="1300">
              <a:latin typeface="ＭＳ Ｐゴシック" panose="020B0600070205080204" pitchFamily="50" charset="-128"/>
              <a:ea typeface="ＭＳ Ｐゴシック" panose="020B0600070205080204" pitchFamily="50" charset="-128"/>
            </a:rPr>
            <a:t>　旧町村間の距離が遠く、支所を設置していること。ジオパークに係る専属職員を配置していることもあり類似団体より職員数が多い。</a:t>
          </a:r>
        </a:p>
        <a:p>
          <a:r>
            <a:rPr kumimoji="1" lang="ja-JP" altLang="en-US" sz="1300">
              <a:latin typeface="ＭＳ Ｐゴシック" panose="020B0600070205080204" pitchFamily="50" charset="-128"/>
              <a:ea typeface="ＭＳ Ｐゴシック" panose="020B0600070205080204" pitchFamily="50" charset="-128"/>
            </a:rPr>
            <a:t>　また、公共施設の管理や１８０㎞に及ぶ町道の除排雪に係る委託料等が多いことから類似団体の平均を上回っている。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人口減少が著しいことも要因の一つである。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121887</xdr:rowOff>
    </xdr:from>
    <xdr:to>
      <xdr:col>23</xdr:col>
      <xdr:colOff>133350</xdr:colOff>
      <xdr:row>83</xdr:row>
      <xdr:rowOff>6412</xdr:rowOff>
    </xdr:to>
    <xdr:cxnSp macro="">
      <xdr:nvCxnSpPr>
        <xdr:cNvPr id="193" name="直線コネクタ 192"/>
        <xdr:cNvCxnSpPr/>
      </xdr:nvCxnSpPr>
      <xdr:spPr>
        <a:xfrm>
          <a:off x="4114800" y="14180787"/>
          <a:ext cx="838200" cy="55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54821</xdr:rowOff>
    </xdr:from>
    <xdr:ext cx="762000" cy="259045"/>
    <xdr:sp macro="" textlink="">
      <xdr:nvSpPr>
        <xdr:cNvPr id="194" name="人件費・物件費等の状況平均値テキスト"/>
        <xdr:cNvSpPr txBox="1"/>
      </xdr:nvSpPr>
      <xdr:spPr>
        <a:xfrm>
          <a:off x="5041900" y="13599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105476</xdr:rowOff>
    </xdr:from>
    <xdr:to>
      <xdr:col>19</xdr:col>
      <xdr:colOff>133350</xdr:colOff>
      <xdr:row>82</xdr:row>
      <xdr:rowOff>121887</xdr:rowOff>
    </xdr:to>
    <xdr:cxnSp macro="">
      <xdr:nvCxnSpPr>
        <xdr:cNvPr id="196" name="直線コネクタ 195"/>
        <xdr:cNvCxnSpPr/>
      </xdr:nvCxnSpPr>
      <xdr:spPr>
        <a:xfrm>
          <a:off x="3225800" y="14164376"/>
          <a:ext cx="889000" cy="1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136469</xdr:rowOff>
    </xdr:from>
    <xdr:ext cx="736600" cy="259045"/>
    <xdr:sp macro="" textlink="">
      <xdr:nvSpPr>
        <xdr:cNvPr id="198" name="テキスト ボックス 197"/>
        <xdr:cNvSpPr txBox="1"/>
      </xdr:nvSpPr>
      <xdr:spPr>
        <a:xfrm>
          <a:off x="3733800" y="13509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82948</xdr:rowOff>
    </xdr:from>
    <xdr:to>
      <xdr:col>15</xdr:col>
      <xdr:colOff>82550</xdr:colOff>
      <xdr:row>82</xdr:row>
      <xdr:rowOff>105476</xdr:rowOff>
    </xdr:to>
    <xdr:cxnSp macro="">
      <xdr:nvCxnSpPr>
        <xdr:cNvPr id="199" name="直線コネクタ 198"/>
        <xdr:cNvCxnSpPr/>
      </xdr:nvCxnSpPr>
      <xdr:spPr>
        <a:xfrm>
          <a:off x="2336800" y="14141848"/>
          <a:ext cx="889000" cy="2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135117</xdr:rowOff>
    </xdr:from>
    <xdr:ext cx="762000" cy="259045"/>
    <xdr:sp macro="" textlink="">
      <xdr:nvSpPr>
        <xdr:cNvPr id="201" name="テキスト ボックス 200"/>
        <xdr:cNvSpPr txBox="1"/>
      </xdr:nvSpPr>
      <xdr:spPr>
        <a:xfrm>
          <a:off x="2844800" y="135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73986</xdr:rowOff>
    </xdr:from>
    <xdr:to>
      <xdr:col>11</xdr:col>
      <xdr:colOff>31750</xdr:colOff>
      <xdr:row>82</xdr:row>
      <xdr:rowOff>82948</xdr:rowOff>
    </xdr:to>
    <xdr:cxnSp macro="">
      <xdr:nvCxnSpPr>
        <xdr:cNvPr id="202" name="直線コネクタ 201"/>
        <xdr:cNvCxnSpPr/>
      </xdr:nvCxnSpPr>
      <xdr:spPr>
        <a:xfrm>
          <a:off x="1447800" y="14132886"/>
          <a:ext cx="889000" cy="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5959</xdr:rowOff>
    </xdr:from>
    <xdr:to>
      <xdr:col>11</xdr:col>
      <xdr:colOff>82550</xdr:colOff>
      <xdr:row>80</xdr:row>
      <xdr:rowOff>107559</xdr:rowOff>
    </xdr:to>
    <xdr:sp macro="" textlink="">
      <xdr:nvSpPr>
        <xdr:cNvPr id="203" name="フローチャート: 判断 202"/>
        <xdr:cNvSpPr/>
      </xdr:nvSpPr>
      <xdr:spPr>
        <a:xfrm>
          <a:off x="2286000" y="1372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117736</xdr:rowOff>
    </xdr:from>
    <xdr:ext cx="762000" cy="259045"/>
    <xdr:sp macro="" textlink="">
      <xdr:nvSpPr>
        <xdr:cNvPr id="204" name="テキスト ボックス 203"/>
        <xdr:cNvSpPr txBox="1"/>
      </xdr:nvSpPr>
      <xdr:spPr>
        <a:xfrm>
          <a:off x="1955800" y="1349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5" name="フローチャート: 判断 204"/>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133114</xdr:rowOff>
    </xdr:from>
    <xdr:ext cx="762000" cy="259045"/>
    <xdr:sp macro="" textlink="">
      <xdr:nvSpPr>
        <xdr:cNvPr id="206" name="テキスト ボックス 205"/>
        <xdr:cNvSpPr txBox="1"/>
      </xdr:nvSpPr>
      <xdr:spPr>
        <a:xfrm>
          <a:off x="1066800" y="13506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127062</xdr:rowOff>
    </xdr:from>
    <xdr:to>
      <xdr:col>23</xdr:col>
      <xdr:colOff>184150</xdr:colOff>
      <xdr:row>83</xdr:row>
      <xdr:rowOff>57212</xdr:rowOff>
    </xdr:to>
    <xdr:sp macro="" textlink="">
      <xdr:nvSpPr>
        <xdr:cNvPr id="212" name="楕円 211"/>
        <xdr:cNvSpPr/>
      </xdr:nvSpPr>
      <xdr:spPr>
        <a:xfrm>
          <a:off x="4902200" y="1418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99139</xdr:rowOff>
    </xdr:from>
    <xdr:ext cx="762000" cy="259045"/>
    <xdr:sp macro="" textlink="">
      <xdr:nvSpPr>
        <xdr:cNvPr id="213" name="人件費・物件費等の状況該当値テキスト"/>
        <xdr:cNvSpPr txBox="1"/>
      </xdr:nvSpPr>
      <xdr:spPr>
        <a:xfrm>
          <a:off x="5041900" y="14158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71087</xdr:rowOff>
    </xdr:from>
    <xdr:to>
      <xdr:col>19</xdr:col>
      <xdr:colOff>184150</xdr:colOff>
      <xdr:row>83</xdr:row>
      <xdr:rowOff>1237</xdr:rowOff>
    </xdr:to>
    <xdr:sp macro="" textlink="">
      <xdr:nvSpPr>
        <xdr:cNvPr id="214" name="楕円 213"/>
        <xdr:cNvSpPr/>
      </xdr:nvSpPr>
      <xdr:spPr>
        <a:xfrm>
          <a:off x="4064000" y="1412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157464</xdr:rowOff>
    </xdr:from>
    <xdr:ext cx="736600" cy="259045"/>
    <xdr:sp macro="" textlink="">
      <xdr:nvSpPr>
        <xdr:cNvPr id="215" name="テキスト ボックス 214"/>
        <xdr:cNvSpPr txBox="1"/>
      </xdr:nvSpPr>
      <xdr:spPr>
        <a:xfrm>
          <a:off x="3733800" y="14216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54676</xdr:rowOff>
    </xdr:from>
    <xdr:to>
      <xdr:col>15</xdr:col>
      <xdr:colOff>133350</xdr:colOff>
      <xdr:row>82</xdr:row>
      <xdr:rowOff>156276</xdr:rowOff>
    </xdr:to>
    <xdr:sp macro="" textlink="">
      <xdr:nvSpPr>
        <xdr:cNvPr id="216" name="楕円 215"/>
        <xdr:cNvSpPr/>
      </xdr:nvSpPr>
      <xdr:spPr>
        <a:xfrm>
          <a:off x="3175000" y="141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141053</xdr:rowOff>
    </xdr:from>
    <xdr:ext cx="762000" cy="259045"/>
    <xdr:sp macro="" textlink="">
      <xdr:nvSpPr>
        <xdr:cNvPr id="217" name="テキスト ボックス 216"/>
        <xdr:cNvSpPr txBox="1"/>
      </xdr:nvSpPr>
      <xdr:spPr>
        <a:xfrm>
          <a:off x="2844800" y="141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32148</xdr:rowOff>
    </xdr:from>
    <xdr:to>
      <xdr:col>11</xdr:col>
      <xdr:colOff>82550</xdr:colOff>
      <xdr:row>82</xdr:row>
      <xdr:rowOff>133748</xdr:rowOff>
    </xdr:to>
    <xdr:sp macro="" textlink="">
      <xdr:nvSpPr>
        <xdr:cNvPr id="218" name="楕円 217"/>
        <xdr:cNvSpPr/>
      </xdr:nvSpPr>
      <xdr:spPr>
        <a:xfrm>
          <a:off x="2286000" y="1409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118525</xdr:rowOff>
    </xdr:from>
    <xdr:ext cx="762000" cy="259045"/>
    <xdr:sp macro="" textlink="">
      <xdr:nvSpPr>
        <xdr:cNvPr id="219" name="テキスト ボックス 218"/>
        <xdr:cNvSpPr txBox="1"/>
      </xdr:nvSpPr>
      <xdr:spPr>
        <a:xfrm>
          <a:off x="1955800" y="1417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23186</xdr:rowOff>
    </xdr:from>
    <xdr:to>
      <xdr:col>7</xdr:col>
      <xdr:colOff>31750</xdr:colOff>
      <xdr:row>82</xdr:row>
      <xdr:rowOff>124786</xdr:rowOff>
    </xdr:to>
    <xdr:sp macro="" textlink="">
      <xdr:nvSpPr>
        <xdr:cNvPr id="220" name="楕円 219"/>
        <xdr:cNvSpPr/>
      </xdr:nvSpPr>
      <xdr:spPr>
        <a:xfrm>
          <a:off x="1397000" y="1408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109563</xdr:rowOff>
    </xdr:from>
    <xdr:ext cx="762000" cy="259045"/>
    <xdr:sp macro="" textlink="">
      <xdr:nvSpPr>
        <xdr:cNvPr id="221" name="テキスト ボックス 220"/>
        <xdr:cNvSpPr txBox="1"/>
      </xdr:nvSpPr>
      <xdr:spPr>
        <a:xfrm>
          <a:off x="1066800" y="1416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毎年、職員の退職によりわずかに減少している。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0" name="直線コネクタ 249"/>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1" name="給与水準   （国との比較）最小値テキスト"/>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2" name="直線コネクタ 251"/>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3" name="給与水準   （国との比較）最大値テキスト"/>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4" name="直線コネクタ 253"/>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98778</xdr:rowOff>
    </xdr:from>
    <xdr:to>
      <xdr:col>81</xdr:col>
      <xdr:colOff>44450</xdr:colOff>
      <xdr:row>85</xdr:row>
      <xdr:rowOff>152400</xdr:rowOff>
    </xdr:to>
    <xdr:cxnSp macro="">
      <xdr:nvCxnSpPr>
        <xdr:cNvPr id="255" name="直線コネクタ 254"/>
        <xdr:cNvCxnSpPr/>
      </xdr:nvCxnSpPr>
      <xdr:spPr>
        <a:xfrm flipV="1">
          <a:off x="16179800" y="14672028"/>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113893</xdr:rowOff>
    </xdr:from>
    <xdr:ext cx="762000" cy="259045"/>
    <xdr:sp macro="" textlink="">
      <xdr:nvSpPr>
        <xdr:cNvPr id="256" name="給与水準   （国との比較）平均値テキスト"/>
        <xdr:cNvSpPr txBox="1"/>
      </xdr:nvSpPr>
      <xdr:spPr>
        <a:xfrm>
          <a:off x="17106900" y="1468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112184</xdr:rowOff>
    </xdr:from>
    <xdr:to>
      <xdr:col>77</xdr:col>
      <xdr:colOff>44450</xdr:colOff>
      <xdr:row>85</xdr:row>
      <xdr:rowOff>152400</xdr:rowOff>
    </xdr:to>
    <xdr:cxnSp macro="">
      <xdr:nvCxnSpPr>
        <xdr:cNvPr id="258" name="直線コネクタ 257"/>
        <xdr:cNvCxnSpPr/>
      </xdr:nvCxnSpPr>
      <xdr:spPr>
        <a:xfrm>
          <a:off x="15290800" y="146854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9" name="フローチャート: 判断 258"/>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60" name="テキスト ボックス 259"/>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112184</xdr:rowOff>
    </xdr:from>
    <xdr:to>
      <xdr:col>72</xdr:col>
      <xdr:colOff>203200</xdr:colOff>
      <xdr:row>85</xdr:row>
      <xdr:rowOff>138995</xdr:rowOff>
    </xdr:to>
    <xdr:cxnSp macro="">
      <xdr:nvCxnSpPr>
        <xdr:cNvPr id="261" name="直線コネクタ 260"/>
        <xdr:cNvCxnSpPr/>
      </xdr:nvCxnSpPr>
      <xdr:spPr>
        <a:xfrm flipV="1">
          <a:off x="14401800" y="1468543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2" name="フローチャート: 判断 261"/>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63" name="テキスト ボックス 262"/>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112184</xdr:rowOff>
    </xdr:from>
    <xdr:to>
      <xdr:col>68</xdr:col>
      <xdr:colOff>152400</xdr:colOff>
      <xdr:row>85</xdr:row>
      <xdr:rowOff>138995</xdr:rowOff>
    </xdr:to>
    <xdr:cxnSp macro="">
      <xdr:nvCxnSpPr>
        <xdr:cNvPr id="264" name="直線コネクタ 263"/>
        <xdr:cNvCxnSpPr/>
      </xdr:nvCxnSpPr>
      <xdr:spPr>
        <a:xfrm>
          <a:off x="13512800" y="1468543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5" name="フローチャート: 判断 264"/>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6" name="テキスト ボックス 265"/>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3122</xdr:rowOff>
    </xdr:from>
    <xdr:ext cx="762000" cy="259045"/>
    <xdr:sp macro="" textlink="">
      <xdr:nvSpPr>
        <xdr:cNvPr id="268" name="テキスト ボックス 267"/>
        <xdr:cNvSpPr txBox="1"/>
      </xdr:nvSpPr>
      <xdr:spPr>
        <a:xfrm>
          <a:off x="13131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47978</xdr:rowOff>
    </xdr:from>
    <xdr:to>
      <xdr:col>81</xdr:col>
      <xdr:colOff>95250</xdr:colOff>
      <xdr:row>85</xdr:row>
      <xdr:rowOff>149578</xdr:rowOff>
    </xdr:to>
    <xdr:sp macro="" textlink="">
      <xdr:nvSpPr>
        <xdr:cNvPr id="274" name="楕円 273"/>
        <xdr:cNvSpPr/>
      </xdr:nvSpPr>
      <xdr:spPr>
        <a:xfrm>
          <a:off x="169672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64505</xdr:rowOff>
    </xdr:from>
    <xdr:ext cx="762000" cy="259045"/>
    <xdr:sp macro="" textlink="">
      <xdr:nvSpPr>
        <xdr:cNvPr id="275" name="給与水準   （国との比較）該当値テキスト"/>
        <xdr:cNvSpPr txBox="1"/>
      </xdr:nvSpPr>
      <xdr:spPr>
        <a:xfrm>
          <a:off x="171069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76" name="楕円 275"/>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77" name="テキスト ボックス 276"/>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61384</xdr:rowOff>
    </xdr:from>
    <xdr:to>
      <xdr:col>73</xdr:col>
      <xdr:colOff>44450</xdr:colOff>
      <xdr:row>85</xdr:row>
      <xdr:rowOff>162984</xdr:rowOff>
    </xdr:to>
    <xdr:sp macro="" textlink="">
      <xdr:nvSpPr>
        <xdr:cNvPr id="278" name="楕円 277"/>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79" name="テキスト ボックス 278"/>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88195</xdr:rowOff>
    </xdr:from>
    <xdr:to>
      <xdr:col>68</xdr:col>
      <xdr:colOff>203200</xdr:colOff>
      <xdr:row>86</xdr:row>
      <xdr:rowOff>18345</xdr:rowOff>
    </xdr:to>
    <xdr:sp macro="" textlink="">
      <xdr:nvSpPr>
        <xdr:cNvPr id="280" name="楕円 279"/>
        <xdr:cNvSpPr/>
      </xdr:nvSpPr>
      <xdr:spPr>
        <a:xfrm>
          <a:off x="14351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28522</xdr:rowOff>
    </xdr:from>
    <xdr:ext cx="762000" cy="259045"/>
    <xdr:sp macro="" textlink="">
      <xdr:nvSpPr>
        <xdr:cNvPr id="281" name="テキスト ボックス 280"/>
        <xdr:cNvSpPr txBox="1"/>
      </xdr:nvSpPr>
      <xdr:spPr>
        <a:xfrm>
          <a:off x="14020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82" name="楕円 281"/>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1711</xdr:rowOff>
    </xdr:from>
    <xdr:ext cx="762000" cy="259045"/>
    <xdr:sp macro="" textlink="">
      <xdr:nvSpPr>
        <xdr:cNvPr id="283" name="テキスト ボックス 282"/>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本町は、平成１７年１０月１日に４町村が合併した町である。</a:t>
          </a:r>
        </a:p>
        <a:p>
          <a:r>
            <a:rPr kumimoji="1" lang="ja-JP" altLang="en-US" sz="1300">
              <a:latin typeface="ＭＳ Ｐゴシック" panose="020B0600070205080204" pitchFamily="50" charset="-128"/>
              <a:ea typeface="ＭＳ Ｐゴシック" panose="020B0600070205080204" pitchFamily="50" charset="-128"/>
            </a:rPr>
            <a:t>　合併後は、退職者の２割までしか新規職員を採用しないことで職員数の削減を図ってきた。（一般職員等：平成１８年度　３１２人→平成３０年度　２３０人）</a:t>
          </a:r>
        </a:p>
        <a:p>
          <a:r>
            <a:rPr kumimoji="1" lang="ja-JP" altLang="en-US" sz="1300">
              <a:latin typeface="ＭＳ Ｐゴシック" panose="020B0600070205080204" pitchFamily="50" charset="-128"/>
              <a:ea typeface="ＭＳ Ｐゴシック" panose="020B0600070205080204" pitchFamily="50" charset="-128"/>
            </a:rPr>
            <a:t>　旧町村間の距離が遠く、支所を設置していること。ジオパークに係る専属職員を配置していることもあり類似団体より職員数が多い。</a:t>
          </a:r>
        </a:p>
        <a:p>
          <a:r>
            <a:rPr kumimoji="1" lang="ja-JP" altLang="en-US" sz="1300">
              <a:latin typeface="ＭＳ Ｐゴシック" panose="020B0600070205080204" pitchFamily="50" charset="-128"/>
              <a:ea typeface="ＭＳ Ｐゴシック" panose="020B0600070205080204" pitchFamily="50" charset="-128"/>
            </a:rPr>
            <a:t>　人口減少が著しいことも要因の一つである。</a:t>
          </a:r>
        </a:p>
        <a:p>
          <a:r>
            <a:rPr kumimoji="1" lang="ja-JP" altLang="en-US" sz="1300">
              <a:latin typeface="ＭＳ Ｐゴシック" panose="020B0600070205080204" pitchFamily="50" charset="-128"/>
              <a:ea typeface="ＭＳ Ｐゴシック" panose="020B0600070205080204" pitchFamily="50" charset="-128"/>
            </a:rPr>
            <a:t>　今後は、定員管理適正化計画に基づき、令和３年度までに職員の削減を進める。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5" name="直線コネクタ 314"/>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6" name="定員管理の状況最小値テキスト"/>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7" name="直線コネクタ 316"/>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83366</xdr:rowOff>
    </xdr:from>
    <xdr:to>
      <xdr:col>81</xdr:col>
      <xdr:colOff>44450</xdr:colOff>
      <xdr:row>65</xdr:row>
      <xdr:rowOff>105773</xdr:rowOff>
    </xdr:to>
    <xdr:cxnSp macro="">
      <xdr:nvCxnSpPr>
        <xdr:cNvPr id="320" name="直線コネクタ 319"/>
        <xdr:cNvCxnSpPr/>
      </xdr:nvCxnSpPr>
      <xdr:spPr>
        <a:xfrm flipV="1">
          <a:off x="16179800" y="11227616"/>
          <a:ext cx="8382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44558</xdr:rowOff>
    </xdr:from>
    <xdr:ext cx="762000" cy="259045"/>
    <xdr:sp macro="" textlink="">
      <xdr:nvSpPr>
        <xdr:cNvPr id="321" name="定員管理の状況平均値テキスト"/>
        <xdr:cNvSpPr txBox="1"/>
      </xdr:nvSpPr>
      <xdr:spPr>
        <a:xfrm>
          <a:off x="17106900" y="10160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2" name="フローチャート: 判断 321"/>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62684</xdr:rowOff>
    </xdr:from>
    <xdr:to>
      <xdr:col>77</xdr:col>
      <xdr:colOff>44450</xdr:colOff>
      <xdr:row>65</xdr:row>
      <xdr:rowOff>105773</xdr:rowOff>
    </xdr:to>
    <xdr:cxnSp macro="">
      <xdr:nvCxnSpPr>
        <xdr:cNvPr id="323" name="直線コネクタ 322"/>
        <xdr:cNvCxnSpPr/>
      </xdr:nvCxnSpPr>
      <xdr:spPr>
        <a:xfrm>
          <a:off x="15290800" y="11206934"/>
          <a:ext cx="889000" cy="4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4" name="フローチャート: 判断 323"/>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129467</xdr:rowOff>
    </xdr:from>
    <xdr:ext cx="736600" cy="259045"/>
    <xdr:sp macro="" textlink="">
      <xdr:nvSpPr>
        <xdr:cNvPr id="325" name="テキスト ボックス 324"/>
        <xdr:cNvSpPr txBox="1"/>
      </xdr:nvSpPr>
      <xdr:spPr>
        <a:xfrm>
          <a:off x="15798800" y="10073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9253</xdr:rowOff>
    </xdr:from>
    <xdr:to>
      <xdr:col>72</xdr:col>
      <xdr:colOff>203200</xdr:colOff>
      <xdr:row>65</xdr:row>
      <xdr:rowOff>62684</xdr:rowOff>
    </xdr:to>
    <xdr:cxnSp macro="">
      <xdr:nvCxnSpPr>
        <xdr:cNvPr id="326" name="直線コネクタ 325"/>
        <xdr:cNvCxnSpPr/>
      </xdr:nvCxnSpPr>
      <xdr:spPr>
        <a:xfrm>
          <a:off x="14401800" y="11153503"/>
          <a:ext cx="889000" cy="5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7" name="フローチャート: 判断 326"/>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124296</xdr:rowOff>
    </xdr:from>
    <xdr:ext cx="762000" cy="259045"/>
    <xdr:sp macro="" textlink="">
      <xdr:nvSpPr>
        <xdr:cNvPr id="328" name="テキスト ボックス 327"/>
        <xdr:cNvSpPr txBox="1"/>
      </xdr:nvSpPr>
      <xdr:spPr>
        <a:xfrm>
          <a:off x="14909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160020</xdr:rowOff>
    </xdr:from>
    <xdr:to>
      <xdr:col>68</xdr:col>
      <xdr:colOff>152400</xdr:colOff>
      <xdr:row>65</xdr:row>
      <xdr:rowOff>9253</xdr:rowOff>
    </xdr:to>
    <xdr:cxnSp macro="">
      <xdr:nvCxnSpPr>
        <xdr:cNvPr id="329" name="直線コネクタ 328"/>
        <xdr:cNvCxnSpPr/>
      </xdr:nvCxnSpPr>
      <xdr:spPr>
        <a:xfrm>
          <a:off x="13512800" y="1113282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0" name="フローチャート: 判断 329"/>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98442</xdr:rowOff>
    </xdr:from>
    <xdr:ext cx="762000" cy="259045"/>
    <xdr:sp macro="" textlink="">
      <xdr:nvSpPr>
        <xdr:cNvPr id="331" name="テキスト ボックス 330"/>
        <xdr:cNvSpPr txBox="1"/>
      </xdr:nvSpPr>
      <xdr:spPr>
        <a:xfrm>
          <a:off x="14020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2" name="フローチャート: 判断 331"/>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6276</xdr:rowOff>
    </xdr:from>
    <xdr:ext cx="762000" cy="259045"/>
    <xdr:sp macro="" textlink="">
      <xdr:nvSpPr>
        <xdr:cNvPr id="333" name="テキスト ボックス 332"/>
        <xdr:cNvSpPr txBox="1"/>
      </xdr:nvSpPr>
      <xdr:spPr>
        <a:xfrm>
          <a:off x="13131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32566</xdr:rowOff>
    </xdr:from>
    <xdr:to>
      <xdr:col>81</xdr:col>
      <xdr:colOff>95250</xdr:colOff>
      <xdr:row>65</xdr:row>
      <xdr:rowOff>134166</xdr:rowOff>
    </xdr:to>
    <xdr:sp macro="" textlink="">
      <xdr:nvSpPr>
        <xdr:cNvPr id="339" name="楕円 338"/>
        <xdr:cNvSpPr/>
      </xdr:nvSpPr>
      <xdr:spPr>
        <a:xfrm>
          <a:off x="16967200" y="111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4643</xdr:rowOff>
    </xdr:from>
    <xdr:ext cx="762000" cy="259045"/>
    <xdr:sp macro="" textlink="">
      <xdr:nvSpPr>
        <xdr:cNvPr id="340" name="定員管理の状況該当値テキスト"/>
        <xdr:cNvSpPr txBox="1"/>
      </xdr:nvSpPr>
      <xdr:spPr>
        <a:xfrm>
          <a:off x="17106900" y="11148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54973</xdr:rowOff>
    </xdr:from>
    <xdr:to>
      <xdr:col>77</xdr:col>
      <xdr:colOff>95250</xdr:colOff>
      <xdr:row>65</xdr:row>
      <xdr:rowOff>156573</xdr:rowOff>
    </xdr:to>
    <xdr:sp macro="" textlink="">
      <xdr:nvSpPr>
        <xdr:cNvPr id="341" name="楕円 340"/>
        <xdr:cNvSpPr/>
      </xdr:nvSpPr>
      <xdr:spPr>
        <a:xfrm>
          <a:off x="16129000" y="1119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141350</xdr:rowOff>
    </xdr:from>
    <xdr:ext cx="736600" cy="259045"/>
    <xdr:sp macro="" textlink="">
      <xdr:nvSpPr>
        <xdr:cNvPr id="342" name="テキスト ボックス 341"/>
        <xdr:cNvSpPr txBox="1"/>
      </xdr:nvSpPr>
      <xdr:spPr>
        <a:xfrm>
          <a:off x="15798800" y="11285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11884</xdr:rowOff>
    </xdr:from>
    <xdr:to>
      <xdr:col>73</xdr:col>
      <xdr:colOff>44450</xdr:colOff>
      <xdr:row>65</xdr:row>
      <xdr:rowOff>113484</xdr:rowOff>
    </xdr:to>
    <xdr:sp macro="" textlink="">
      <xdr:nvSpPr>
        <xdr:cNvPr id="343" name="楕円 342"/>
        <xdr:cNvSpPr/>
      </xdr:nvSpPr>
      <xdr:spPr>
        <a:xfrm>
          <a:off x="15240000" y="1115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98261</xdr:rowOff>
    </xdr:from>
    <xdr:ext cx="762000" cy="259045"/>
    <xdr:sp macro="" textlink="">
      <xdr:nvSpPr>
        <xdr:cNvPr id="344" name="テキスト ボックス 343"/>
        <xdr:cNvSpPr txBox="1"/>
      </xdr:nvSpPr>
      <xdr:spPr>
        <a:xfrm>
          <a:off x="14909800" y="1124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129903</xdr:rowOff>
    </xdr:from>
    <xdr:to>
      <xdr:col>68</xdr:col>
      <xdr:colOff>203200</xdr:colOff>
      <xdr:row>65</xdr:row>
      <xdr:rowOff>60053</xdr:rowOff>
    </xdr:to>
    <xdr:sp macro="" textlink="">
      <xdr:nvSpPr>
        <xdr:cNvPr id="345" name="楕円 344"/>
        <xdr:cNvSpPr/>
      </xdr:nvSpPr>
      <xdr:spPr>
        <a:xfrm>
          <a:off x="14351000" y="1110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44830</xdr:rowOff>
    </xdr:from>
    <xdr:ext cx="762000" cy="259045"/>
    <xdr:sp macro="" textlink="">
      <xdr:nvSpPr>
        <xdr:cNvPr id="346" name="テキスト ボックス 345"/>
        <xdr:cNvSpPr txBox="1"/>
      </xdr:nvSpPr>
      <xdr:spPr>
        <a:xfrm>
          <a:off x="14020800" y="11189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109220</xdr:rowOff>
    </xdr:from>
    <xdr:to>
      <xdr:col>64</xdr:col>
      <xdr:colOff>152400</xdr:colOff>
      <xdr:row>65</xdr:row>
      <xdr:rowOff>39370</xdr:rowOff>
    </xdr:to>
    <xdr:sp macro="" textlink="">
      <xdr:nvSpPr>
        <xdr:cNvPr id="347" name="楕円 346"/>
        <xdr:cNvSpPr/>
      </xdr:nvSpPr>
      <xdr:spPr>
        <a:xfrm>
          <a:off x="13462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24147</xdr:rowOff>
    </xdr:from>
    <xdr:ext cx="762000" cy="259045"/>
    <xdr:sp macro="" textlink="">
      <xdr:nvSpPr>
        <xdr:cNvPr id="348" name="テキスト ボックス 347"/>
        <xdr:cNvSpPr txBox="1"/>
      </xdr:nvSpPr>
      <xdr:spPr>
        <a:xfrm>
          <a:off x="13131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地方債元利償還金等が減少したことから、全体として比率は減少してきたが、大型公共事業の実施により、地方債残高が増加しており、今後も一定期間増加を見込むが、適正な水準を保つ見込みである。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5" name="直線コネクタ 374"/>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6" name="公債費負担の状況最小値テキスト"/>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7" name="直線コネクタ 376"/>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109982</xdr:rowOff>
    </xdr:from>
    <xdr:to>
      <xdr:col>81</xdr:col>
      <xdr:colOff>44450</xdr:colOff>
      <xdr:row>41</xdr:row>
      <xdr:rowOff>119634</xdr:rowOff>
    </xdr:to>
    <xdr:cxnSp macro="">
      <xdr:nvCxnSpPr>
        <xdr:cNvPr id="380" name="直線コネクタ 379"/>
        <xdr:cNvCxnSpPr/>
      </xdr:nvCxnSpPr>
      <xdr:spPr>
        <a:xfrm>
          <a:off x="16179800" y="713943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1"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109982</xdr:rowOff>
    </xdr:from>
    <xdr:to>
      <xdr:col>77</xdr:col>
      <xdr:colOff>44450</xdr:colOff>
      <xdr:row>41</xdr:row>
      <xdr:rowOff>138938</xdr:rowOff>
    </xdr:to>
    <xdr:cxnSp macro="">
      <xdr:nvCxnSpPr>
        <xdr:cNvPr id="383" name="直線コネクタ 382"/>
        <xdr:cNvCxnSpPr/>
      </xdr:nvCxnSpPr>
      <xdr:spPr>
        <a:xfrm flipV="1">
          <a:off x="15290800" y="713943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85" name="テキスト ボックス 384"/>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138938</xdr:rowOff>
    </xdr:from>
    <xdr:to>
      <xdr:col>72</xdr:col>
      <xdr:colOff>203200</xdr:colOff>
      <xdr:row>42</xdr:row>
      <xdr:rowOff>15748</xdr:rowOff>
    </xdr:to>
    <xdr:cxnSp macro="">
      <xdr:nvCxnSpPr>
        <xdr:cNvPr id="386" name="直線コネクタ 385"/>
        <xdr:cNvCxnSpPr/>
      </xdr:nvCxnSpPr>
      <xdr:spPr>
        <a:xfrm flipV="1">
          <a:off x="14401800" y="716838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88" name="テキスト ボックス 387"/>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15748</xdr:rowOff>
    </xdr:from>
    <xdr:to>
      <xdr:col>68</xdr:col>
      <xdr:colOff>152400</xdr:colOff>
      <xdr:row>42</xdr:row>
      <xdr:rowOff>92964</xdr:rowOff>
    </xdr:to>
    <xdr:cxnSp macro="">
      <xdr:nvCxnSpPr>
        <xdr:cNvPr id="389" name="直線コネクタ 388"/>
        <xdr:cNvCxnSpPr/>
      </xdr:nvCxnSpPr>
      <xdr:spPr>
        <a:xfrm flipV="1">
          <a:off x="13512800" y="721664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8636</xdr:rowOff>
    </xdr:from>
    <xdr:to>
      <xdr:col>68</xdr:col>
      <xdr:colOff>203200</xdr:colOff>
      <xdr:row>40</xdr:row>
      <xdr:rowOff>110236</xdr:rowOff>
    </xdr:to>
    <xdr:sp macro="" textlink="">
      <xdr:nvSpPr>
        <xdr:cNvPr id="390" name="フローチャート: 判断 389"/>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120413</xdr:rowOff>
    </xdr:from>
    <xdr:ext cx="762000" cy="259045"/>
    <xdr:sp macro="" textlink="">
      <xdr:nvSpPr>
        <xdr:cNvPr id="391" name="テキスト ボックス 390"/>
        <xdr:cNvSpPr txBox="1"/>
      </xdr:nvSpPr>
      <xdr:spPr>
        <a:xfrm>
          <a:off x="14020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2" name="フローチャート: 判断 391"/>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35831</xdr:rowOff>
    </xdr:from>
    <xdr:ext cx="762000" cy="259045"/>
    <xdr:sp macro="" textlink="">
      <xdr:nvSpPr>
        <xdr:cNvPr id="393" name="テキスト ボックス 392"/>
        <xdr:cNvSpPr txBox="1"/>
      </xdr:nvSpPr>
      <xdr:spPr>
        <a:xfrm>
          <a:off x="13131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68834</xdr:rowOff>
    </xdr:from>
    <xdr:to>
      <xdr:col>81</xdr:col>
      <xdr:colOff>95250</xdr:colOff>
      <xdr:row>41</xdr:row>
      <xdr:rowOff>170434</xdr:rowOff>
    </xdr:to>
    <xdr:sp macro="" textlink="">
      <xdr:nvSpPr>
        <xdr:cNvPr id="399" name="楕円 398"/>
        <xdr:cNvSpPr/>
      </xdr:nvSpPr>
      <xdr:spPr>
        <a:xfrm>
          <a:off x="169672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40911</xdr:rowOff>
    </xdr:from>
    <xdr:ext cx="762000" cy="259045"/>
    <xdr:sp macro="" textlink="">
      <xdr:nvSpPr>
        <xdr:cNvPr id="400" name="公債費負担の状況該当値テキスト"/>
        <xdr:cNvSpPr txBox="1"/>
      </xdr:nvSpPr>
      <xdr:spPr>
        <a:xfrm>
          <a:off x="17106900" y="707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59182</xdr:rowOff>
    </xdr:from>
    <xdr:to>
      <xdr:col>77</xdr:col>
      <xdr:colOff>95250</xdr:colOff>
      <xdr:row>41</xdr:row>
      <xdr:rowOff>160782</xdr:rowOff>
    </xdr:to>
    <xdr:sp macro="" textlink="">
      <xdr:nvSpPr>
        <xdr:cNvPr id="401" name="楕円 400"/>
        <xdr:cNvSpPr/>
      </xdr:nvSpPr>
      <xdr:spPr>
        <a:xfrm>
          <a:off x="16129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145559</xdr:rowOff>
    </xdr:from>
    <xdr:ext cx="736600" cy="259045"/>
    <xdr:sp macro="" textlink="">
      <xdr:nvSpPr>
        <xdr:cNvPr id="402" name="テキスト ボックス 401"/>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88138</xdr:rowOff>
    </xdr:from>
    <xdr:to>
      <xdr:col>73</xdr:col>
      <xdr:colOff>44450</xdr:colOff>
      <xdr:row>42</xdr:row>
      <xdr:rowOff>18288</xdr:rowOff>
    </xdr:to>
    <xdr:sp macro="" textlink="">
      <xdr:nvSpPr>
        <xdr:cNvPr id="403" name="楕円 402"/>
        <xdr:cNvSpPr/>
      </xdr:nvSpPr>
      <xdr:spPr>
        <a:xfrm>
          <a:off x="15240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3065</xdr:rowOff>
    </xdr:from>
    <xdr:ext cx="762000" cy="259045"/>
    <xdr:sp macro="" textlink="">
      <xdr:nvSpPr>
        <xdr:cNvPr id="404" name="テキスト ボックス 403"/>
        <xdr:cNvSpPr txBox="1"/>
      </xdr:nvSpPr>
      <xdr:spPr>
        <a:xfrm>
          <a:off x="14909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136398</xdr:rowOff>
    </xdr:from>
    <xdr:to>
      <xdr:col>68</xdr:col>
      <xdr:colOff>203200</xdr:colOff>
      <xdr:row>42</xdr:row>
      <xdr:rowOff>66548</xdr:rowOff>
    </xdr:to>
    <xdr:sp macro="" textlink="">
      <xdr:nvSpPr>
        <xdr:cNvPr id="405" name="楕円 404"/>
        <xdr:cNvSpPr/>
      </xdr:nvSpPr>
      <xdr:spPr>
        <a:xfrm>
          <a:off x="14351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51325</xdr:rowOff>
    </xdr:from>
    <xdr:ext cx="762000" cy="259045"/>
    <xdr:sp macro="" textlink="">
      <xdr:nvSpPr>
        <xdr:cNvPr id="406" name="テキスト ボックス 405"/>
        <xdr:cNvSpPr txBox="1"/>
      </xdr:nvSpPr>
      <xdr:spPr>
        <a:xfrm>
          <a:off x="14020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42164</xdr:rowOff>
    </xdr:from>
    <xdr:to>
      <xdr:col>64</xdr:col>
      <xdr:colOff>152400</xdr:colOff>
      <xdr:row>42</xdr:row>
      <xdr:rowOff>143764</xdr:rowOff>
    </xdr:to>
    <xdr:sp macro="" textlink="">
      <xdr:nvSpPr>
        <xdr:cNvPr id="407" name="楕円 406"/>
        <xdr:cNvSpPr/>
      </xdr:nvSpPr>
      <xdr:spPr>
        <a:xfrm>
          <a:off x="13462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128541</xdr:rowOff>
    </xdr:from>
    <xdr:ext cx="762000" cy="259045"/>
    <xdr:sp macro="" textlink="">
      <xdr:nvSpPr>
        <xdr:cNvPr id="408" name="テキスト ボックス 407"/>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大型公共事業の実施により、地方債残高が増加しており、今後も一定期間増加を見込むが、適正な水準を保つ見込みである。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39" name="直線コネクタ 438"/>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0" name="将来負担の状況最小値テキスト"/>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1" name="直線コネクタ 440"/>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22074</xdr:rowOff>
    </xdr:from>
    <xdr:to>
      <xdr:col>81</xdr:col>
      <xdr:colOff>44450</xdr:colOff>
      <xdr:row>14</xdr:row>
      <xdr:rowOff>49651</xdr:rowOff>
    </xdr:to>
    <xdr:cxnSp macro="">
      <xdr:nvCxnSpPr>
        <xdr:cNvPr id="444" name="直線コネクタ 443"/>
        <xdr:cNvCxnSpPr/>
      </xdr:nvCxnSpPr>
      <xdr:spPr>
        <a:xfrm>
          <a:off x="16179800" y="2422374"/>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44467</xdr:rowOff>
    </xdr:from>
    <xdr:ext cx="762000" cy="259045"/>
    <xdr:sp macro="" textlink="">
      <xdr:nvSpPr>
        <xdr:cNvPr id="445" name="将来負担の状況平均値テキスト"/>
        <xdr:cNvSpPr txBox="1"/>
      </xdr:nvSpPr>
      <xdr:spPr>
        <a:xfrm>
          <a:off x="17106900" y="244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6" name="フローチャート: 判断 445"/>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22074</xdr:rowOff>
    </xdr:from>
    <xdr:to>
      <xdr:col>77</xdr:col>
      <xdr:colOff>44450</xdr:colOff>
      <xdr:row>14</xdr:row>
      <xdr:rowOff>23223</xdr:rowOff>
    </xdr:to>
    <xdr:cxnSp macro="">
      <xdr:nvCxnSpPr>
        <xdr:cNvPr id="447" name="直線コネクタ 446"/>
        <xdr:cNvCxnSpPr/>
      </xdr:nvCxnSpPr>
      <xdr:spPr>
        <a:xfrm flipV="1">
          <a:off x="15290800" y="2422374"/>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94222</xdr:rowOff>
    </xdr:from>
    <xdr:to>
      <xdr:col>77</xdr:col>
      <xdr:colOff>95250</xdr:colOff>
      <xdr:row>15</xdr:row>
      <xdr:rowOff>24372</xdr:rowOff>
    </xdr:to>
    <xdr:sp macro="" textlink="">
      <xdr:nvSpPr>
        <xdr:cNvPr id="448" name="フローチャート: 判断 447"/>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9149</xdr:rowOff>
    </xdr:from>
    <xdr:ext cx="736600" cy="259045"/>
    <xdr:sp macro="" textlink="">
      <xdr:nvSpPr>
        <xdr:cNvPr id="449" name="テキスト ボックス 448"/>
        <xdr:cNvSpPr txBox="1"/>
      </xdr:nvSpPr>
      <xdr:spPr>
        <a:xfrm>
          <a:off x="15798800" y="2580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9434</xdr:rowOff>
    </xdr:from>
    <xdr:to>
      <xdr:col>72</xdr:col>
      <xdr:colOff>203200</xdr:colOff>
      <xdr:row>14</xdr:row>
      <xdr:rowOff>23223</xdr:rowOff>
    </xdr:to>
    <xdr:cxnSp macro="">
      <xdr:nvCxnSpPr>
        <xdr:cNvPr id="450" name="直線コネクタ 449"/>
        <xdr:cNvCxnSpPr/>
      </xdr:nvCxnSpPr>
      <xdr:spPr>
        <a:xfrm>
          <a:off x="14401800" y="240973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103414</xdr:rowOff>
    </xdr:from>
    <xdr:to>
      <xdr:col>73</xdr:col>
      <xdr:colOff>44450</xdr:colOff>
      <xdr:row>15</xdr:row>
      <xdr:rowOff>33564</xdr:rowOff>
    </xdr:to>
    <xdr:sp macro="" textlink="">
      <xdr:nvSpPr>
        <xdr:cNvPr id="451" name="フローチャート: 判断 450"/>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18341</xdr:rowOff>
    </xdr:from>
    <xdr:ext cx="762000" cy="259045"/>
    <xdr:sp macro="" textlink="">
      <xdr:nvSpPr>
        <xdr:cNvPr id="452" name="テキスト ボックス 451"/>
        <xdr:cNvSpPr txBox="1"/>
      </xdr:nvSpPr>
      <xdr:spPr>
        <a:xfrm>
          <a:off x="14909800" y="259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9434</xdr:rowOff>
    </xdr:from>
    <xdr:to>
      <xdr:col>68</xdr:col>
      <xdr:colOff>152400</xdr:colOff>
      <xdr:row>14</xdr:row>
      <xdr:rowOff>162258</xdr:rowOff>
    </xdr:to>
    <xdr:cxnSp macro="">
      <xdr:nvCxnSpPr>
        <xdr:cNvPr id="453" name="直線コネクタ 452"/>
        <xdr:cNvCxnSpPr/>
      </xdr:nvCxnSpPr>
      <xdr:spPr>
        <a:xfrm flipV="1">
          <a:off x="13512800" y="2409734"/>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11490</xdr:rowOff>
    </xdr:from>
    <xdr:to>
      <xdr:col>68</xdr:col>
      <xdr:colOff>203200</xdr:colOff>
      <xdr:row>14</xdr:row>
      <xdr:rowOff>113090</xdr:rowOff>
    </xdr:to>
    <xdr:sp macro="" textlink="">
      <xdr:nvSpPr>
        <xdr:cNvPr id="454" name="フローチャート: 判断 453"/>
        <xdr:cNvSpPr/>
      </xdr:nvSpPr>
      <xdr:spPr>
        <a:xfrm>
          <a:off x="14351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97867</xdr:rowOff>
    </xdr:from>
    <xdr:ext cx="762000" cy="259045"/>
    <xdr:sp macro="" textlink="">
      <xdr:nvSpPr>
        <xdr:cNvPr id="455" name="テキスト ボックス 454"/>
        <xdr:cNvSpPr txBox="1"/>
      </xdr:nvSpPr>
      <xdr:spPr>
        <a:xfrm>
          <a:off x="14020800" y="249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6" name="フローチャート: 判断 455"/>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57" name="テキスト ボックス 456"/>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170301</xdr:rowOff>
    </xdr:from>
    <xdr:to>
      <xdr:col>81</xdr:col>
      <xdr:colOff>95250</xdr:colOff>
      <xdr:row>14</xdr:row>
      <xdr:rowOff>100451</xdr:rowOff>
    </xdr:to>
    <xdr:sp macro="" textlink="">
      <xdr:nvSpPr>
        <xdr:cNvPr id="463" name="楕円 462"/>
        <xdr:cNvSpPr/>
      </xdr:nvSpPr>
      <xdr:spPr>
        <a:xfrm>
          <a:off x="16967200" y="239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15378</xdr:rowOff>
    </xdr:from>
    <xdr:ext cx="762000" cy="259045"/>
    <xdr:sp macro="" textlink="">
      <xdr:nvSpPr>
        <xdr:cNvPr id="464" name="将来負担の状況該当値テキスト"/>
        <xdr:cNvSpPr txBox="1"/>
      </xdr:nvSpPr>
      <xdr:spPr>
        <a:xfrm>
          <a:off x="17106900" y="224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142724</xdr:rowOff>
    </xdr:from>
    <xdr:to>
      <xdr:col>77</xdr:col>
      <xdr:colOff>95250</xdr:colOff>
      <xdr:row>14</xdr:row>
      <xdr:rowOff>72874</xdr:rowOff>
    </xdr:to>
    <xdr:sp macro="" textlink="">
      <xdr:nvSpPr>
        <xdr:cNvPr id="465" name="楕円 464"/>
        <xdr:cNvSpPr/>
      </xdr:nvSpPr>
      <xdr:spPr>
        <a:xfrm>
          <a:off x="16129000" y="237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83051</xdr:rowOff>
    </xdr:from>
    <xdr:ext cx="736600" cy="259045"/>
    <xdr:sp macro="" textlink="">
      <xdr:nvSpPr>
        <xdr:cNvPr id="466" name="テキスト ボックス 465"/>
        <xdr:cNvSpPr txBox="1"/>
      </xdr:nvSpPr>
      <xdr:spPr>
        <a:xfrm>
          <a:off x="15798800" y="2140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143873</xdr:rowOff>
    </xdr:from>
    <xdr:to>
      <xdr:col>73</xdr:col>
      <xdr:colOff>44450</xdr:colOff>
      <xdr:row>14</xdr:row>
      <xdr:rowOff>74023</xdr:rowOff>
    </xdr:to>
    <xdr:sp macro="" textlink="">
      <xdr:nvSpPr>
        <xdr:cNvPr id="467" name="楕円 466"/>
        <xdr:cNvSpPr/>
      </xdr:nvSpPr>
      <xdr:spPr>
        <a:xfrm>
          <a:off x="15240000" y="237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84200</xdr:rowOff>
    </xdr:from>
    <xdr:ext cx="762000" cy="259045"/>
    <xdr:sp macro="" textlink="">
      <xdr:nvSpPr>
        <xdr:cNvPr id="468" name="テキスト ボックス 467"/>
        <xdr:cNvSpPr txBox="1"/>
      </xdr:nvSpPr>
      <xdr:spPr>
        <a:xfrm>
          <a:off x="14909800" y="214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130084</xdr:rowOff>
    </xdr:from>
    <xdr:to>
      <xdr:col>68</xdr:col>
      <xdr:colOff>203200</xdr:colOff>
      <xdr:row>14</xdr:row>
      <xdr:rowOff>60234</xdr:rowOff>
    </xdr:to>
    <xdr:sp macro="" textlink="">
      <xdr:nvSpPr>
        <xdr:cNvPr id="469" name="楕円 468"/>
        <xdr:cNvSpPr/>
      </xdr:nvSpPr>
      <xdr:spPr>
        <a:xfrm>
          <a:off x="14351000" y="235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70411</xdr:rowOff>
    </xdr:from>
    <xdr:ext cx="762000" cy="259045"/>
    <xdr:sp macro="" textlink="">
      <xdr:nvSpPr>
        <xdr:cNvPr id="470" name="テキスト ボックス 469"/>
        <xdr:cNvSpPr txBox="1"/>
      </xdr:nvSpPr>
      <xdr:spPr>
        <a:xfrm>
          <a:off x="14020800" y="212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111458</xdr:rowOff>
    </xdr:from>
    <xdr:to>
      <xdr:col>64</xdr:col>
      <xdr:colOff>152400</xdr:colOff>
      <xdr:row>15</xdr:row>
      <xdr:rowOff>41608</xdr:rowOff>
    </xdr:to>
    <xdr:sp macro="" textlink="">
      <xdr:nvSpPr>
        <xdr:cNvPr id="471" name="楕円 470"/>
        <xdr:cNvSpPr/>
      </xdr:nvSpPr>
      <xdr:spPr>
        <a:xfrm>
          <a:off x="13462000" y="251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26385</xdr:rowOff>
    </xdr:from>
    <xdr:ext cx="762000" cy="259045"/>
    <xdr:sp macro="" textlink="">
      <xdr:nvSpPr>
        <xdr:cNvPr id="472" name="テキスト ボックス 471"/>
        <xdr:cNvSpPr txBox="1"/>
      </xdr:nvSpPr>
      <xdr:spPr>
        <a:xfrm>
          <a:off x="13131800" y="259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北海道遠軽町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19,984
19,890
1,332.45
15,374,803
14,610,869
753,672
9,069,082
22,299,115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本町は、平成１７年１０月１日に４町村が合併した町である。</a:t>
          </a:r>
        </a:p>
        <a:p>
          <a:r>
            <a:rPr kumimoji="1" lang="ja-JP" altLang="en-US" sz="1300">
              <a:latin typeface="ＭＳ Ｐゴシック" panose="020B0600070205080204" pitchFamily="50" charset="-128"/>
              <a:ea typeface="ＭＳ Ｐゴシック" panose="020B0600070205080204" pitchFamily="50" charset="-128"/>
            </a:rPr>
            <a:t>　合併後は、退職者の２割までしか新規職員を採用しないことで職員数の削減を図ってきた。（一般職員等：平成１８年度　３１２人→平成３０年度　２３０人）</a:t>
          </a:r>
        </a:p>
        <a:p>
          <a:r>
            <a:rPr kumimoji="1" lang="ja-JP" altLang="en-US" sz="1300">
              <a:latin typeface="ＭＳ Ｐゴシック" panose="020B0600070205080204" pitchFamily="50" charset="-128"/>
              <a:ea typeface="ＭＳ Ｐゴシック" panose="020B0600070205080204" pitchFamily="50" charset="-128"/>
            </a:rPr>
            <a:t>　旧町村間の距離が遠く、支所を設置していること。ジオパークに係る専属職員を配置していることもあり類似団体より職員数が多い。</a:t>
          </a:r>
        </a:p>
        <a:p>
          <a:r>
            <a:rPr kumimoji="1" lang="ja-JP" altLang="en-US" sz="1300">
              <a:latin typeface="ＭＳ Ｐゴシック" panose="020B0600070205080204" pitchFamily="50" charset="-128"/>
              <a:ea typeface="ＭＳ Ｐゴシック" panose="020B0600070205080204" pitchFamily="50" charset="-128"/>
            </a:rPr>
            <a:t>　今後は、定員管理適正化計画に基づき、削減に努める。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67564</xdr:rowOff>
    </xdr:from>
    <xdr:to>
      <xdr:col>24</xdr:col>
      <xdr:colOff>25400</xdr:colOff>
      <xdr:row>36</xdr:row>
      <xdr:rowOff>122428</xdr:rowOff>
    </xdr:to>
    <xdr:cxnSp macro="">
      <xdr:nvCxnSpPr>
        <xdr:cNvPr id="64" name="直線コネクタ 63"/>
        <xdr:cNvCxnSpPr/>
      </xdr:nvCxnSpPr>
      <xdr:spPr>
        <a:xfrm>
          <a:off x="3987800" y="623976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62992</xdr:rowOff>
    </xdr:from>
    <xdr:to>
      <xdr:col>19</xdr:col>
      <xdr:colOff>187325</xdr:colOff>
      <xdr:row>36</xdr:row>
      <xdr:rowOff>67564</xdr:rowOff>
    </xdr:to>
    <xdr:cxnSp macro="">
      <xdr:nvCxnSpPr>
        <xdr:cNvPr id="67" name="直線コネクタ 66"/>
        <xdr:cNvCxnSpPr/>
      </xdr:nvCxnSpPr>
      <xdr:spPr>
        <a:xfrm>
          <a:off x="3098800" y="62351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271</xdr:rowOff>
    </xdr:from>
    <xdr:ext cx="736600" cy="259045"/>
    <xdr:sp macro="" textlink="">
      <xdr:nvSpPr>
        <xdr:cNvPr id="69" name="テキスト ボックス 68"/>
        <xdr:cNvSpPr txBox="1"/>
      </xdr:nvSpPr>
      <xdr:spPr>
        <a:xfrm>
          <a:off x="3606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17272</xdr:rowOff>
    </xdr:from>
    <xdr:to>
      <xdr:col>15</xdr:col>
      <xdr:colOff>98425</xdr:colOff>
      <xdr:row>36</xdr:row>
      <xdr:rowOff>62992</xdr:rowOff>
    </xdr:to>
    <xdr:cxnSp macro="">
      <xdr:nvCxnSpPr>
        <xdr:cNvPr id="70" name="直線コネクタ 69"/>
        <xdr:cNvCxnSpPr/>
      </xdr:nvCxnSpPr>
      <xdr:spPr>
        <a:xfrm>
          <a:off x="2209800" y="61894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2" name="テキスト ボックス 71"/>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17272</xdr:rowOff>
    </xdr:from>
    <xdr:to>
      <xdr:col>11</xdr:col>
      <xdr:colOff>9525</xdr:colOff>
      <xdr:row>36</xdr:row>
      <xdr:rowOff>67564</xdr:rowOff>
    </xdr:to>
    <xdr:cxnSp macro="">
      <xdr:nvCxnSpPr>
        <xdr:cNvPr id="73" name="直線コネクタ 72"/>
        <xdr:cNvCxnSpPr/>
      </xdr:nvCxnSpPr>
      <xdr:spPr>
        <a:xfrm flipV="1">
          <a:off x="1320800" y="618947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5" name="テキスト ボックス 74"/>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71628</xdr:rowOff>
    </xdr:from>
    <xdr:to>
      <xdr:col>24</xdr:col>
      <xdr:colOff>76200</xdr:colOff>
      <xdr:row>37</xdr:row>
      <xdr:rowOff>1778</xdr:rowOff>
    </xdr:to>
    <xdr:sp macro="" textlink="">
      <xdr:nvSpPr>
        <xdr:cNvPr id="83" name="楕円 82"/>
        <xdr:cNvSpPr/>
      </xdr:nvSpPr>
      <xdr:spPr>
        <a:xfrm>
          <a:off x="4775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88155</xdr:rowOff>
    </xdr:from>
    <xdr:ext cx="762000" cy="259045"/>
    <xdr:sp macro="" textlink="">
      <xdr:nvSpPr>
        <xdr:cNvPr id="84" name="人件費該当値テキスト"/>
        <xdr:cNvSpPr txBox="1"/>
      </xdr:nvSpPr>
      <xdr:spPr>
        <a:xfrm>
          <a:off x="4914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16764</xdr:rowOff>
    </xdr:from>
    <xdr:to>
      <xdr:col>20</xdr:col>
      <xdr:colOff>38100</xdr:colOff>
      <xdr:row>36</xdr:row>
      <xdr:rowOff>118364</xdr:rowOff>
    </xdr:to>
    <xdr:sp macro="" textlink="">
      <xdr:nvSpPr>
        <xdr:cNvPr id="85" name="楕円 84"/>
        <xdr:cNvSpPr/>
      </xdr:nvSpPr>
      <xdr:spPr>
        <a:xfrm>
          <a:off x="3937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128541</xdr:rowOff>
    </xdr:from>
    <xdr:ext cx="736600" cy="259045"/>
    <xdr:sp macro="" textlink="">
      <xdr:nvSpPr>
        <xdr:cNvPr id="86" name="テキスト ボックス 85"/>
        <xdr:cNvSpPr txBox="1"/>
      </xdr:nvSpPr>
      <xdr:spPr>
        <a:xfrm>
          <a:off x="3606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12192</xdr:rowOff>
    </xdr:from>
    <xdr:to>
      <xdr:col>15</xdr:col>
      <xdr:colOff>149225</xdr:colOff>
      <xdr:row>36</xdr:row>
      <xdr:rowOff>113792</xdr:rowOff>
    </xdr:to>
    <xdr:sp macro="" textlink="">
      <xdr:nvSpPr>
        <xdr:cNvPr id="87" name="楕円 86"/>
        <xdr:cNvSpPr/>
      </xdr:nvSpPr>
      <xdr:spPr>
        <a:xfrm>
          <a:off x="3048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123969</xdr:rowOff>
    </xdr:from>
    <xdr:ext cx="762000" cy="259045"/>
    <xdr:sp macro="" textlink="">
      <xdr:nvSpPr>
        <xdr:cNvPr id="88" name="テキスト ボックス 87"/>
        <xdr:cNvSpPr txBox="1"/>
      </xdr:nvSpPr>
      <xdr:spPr>
        <a:xfrm>
          <a:off x="2717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137922</xdr:rowOff>
    </xdr:from>
    <xdr:to>
      <xdr:col>11</xdr:col>
      <xdr:colOff>60325</xdr:colOff>
      <xdr:row>36</xdr:row>
      <xdr:rowOff>68072</xdr:rowOff>
    </xdr:to>
    <xdr:sp macro="" textlink="">
      <xdr:nvSpPr>
        <xdr:cNvPr id="89" name="楕円 88"/>
        <xdr:cNvSpPr/>
      </xdr:nvSpPr>
      <xdr:spPr>
        <a:xfrm>
          <a:off x="2159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78249</xdr:rowOff>
    </xdr:from>
    <xdr:ext cx="762000" cy="259045"/>
    <xdr:sp macro="" textlink="">
      <xdr:nvSpPr>
        <xdr:cNvPr id="90" name="テキスト ボックス 89"/>
        <xdr:cNvSpPr txBox="1"/>
      </xdr:nvSpPr>
      <xdr:spPr>
        <a:xfrm>
          <a:off x="1828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xdr:rowOff>
    </xdr:from>
    <xdr:to>
      <xdr:col>6</xdr:col>
      <xdr:colOff>171450</xdr:colOff>
      <xdr:row>36</xdr:row>
      <xdr:rowOff>118364</xdr:rowOff>
    </xdr:to>
    <xdr:sp macro="" textlink="">
      <xdr:nvSpPr>
        <xdr:cNvPr id="91" name="楕円 90"/>
        <xdr:cNvSpPr/>
      </xdr:nvSpPr>
      <xdr:spPr>
        <a:xfrm>
          <a:off x="1270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128541</xdr:rowOff>
    </xdr:from>
    <xdr:ext cx="762000" cy="259045"/>
    <xdr:sp macro="" textlink="">
      <xdr:nvSpPr>
        <xdr:cNvPr id="92" name="テキスト ボックス 91"/>
        <xdr:cNvSpPr txBox="1"/>
      </xdr:nvSpPr>
      <xdr:spPr>
        <a:xfrm>
          <a:off x="939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本町は、平成１７年１０月１日に４町村が合併した町である。</a:t>
          </a:r>
        </a:p>
        <a:p>
          <a:r>
            <a:rPr kumimoji="1" lang="ja-JP" altLang="en-US" sz="1300">
              <a:latin typeface="ＭＳ Ｐゴシック" panose="020B0600070205080204" pitchFamily="50" charset="-128"/>
              <a:ea typeface="ＭＳ Ｐゴシック" panose="020B0600070205080204" pitchFamily="50" charset="-128"/>
            </a:rPr>
            <a:t>　公共施設が多いこと、１８０㎞に及ぶ町道の除排雪に係る委託料等が多いことから類似団体の平均を上回っている。</a:t>
          </a:r>
        </a:p>
        <a:p>
          <a:r>
            <a:rPr kumimoji="1" lang="ja-JP" altLang="en-US" sz="1300">
              <a:latin typeface="ＭＳ Ｐゴシック" panose="020B0600070205080204" pitchFamily="50" charset="-128"/>
              <a:ea typeface="ＭＳ Ｐゴシック" panose="020B0600070205080204" pitchFamily="50" charset="-128"/>
            </a:rPr>
            <a:t>　また、平成２４年度以降、公共施設の管理を直営から指定管理に移行したことも増加要因となっている。</a:t>
          </a:r>
        </a:p>
        <a:p>
          <a:r>
            <a:rPr kumimoji="1" lang="ja-JP" altLang="en-US" sz="1300">
              <a:latin typeface="ＭＳ Ｐゴシック" panose="020B0600070205080204" pitchFamily="50" charset="-128"/>
              <a:ea typeface="ＭＳ Ｐゴシック" panose="020B0600070205080204" pitchFamily="50" charset="-128"/>
            </a:rPr>
            <a:t>　平成３０年度から広域組合による可燃ごみの処理がはじまったことから、他町からの負担金（経常特定財源）が減少したことも要因の一つである。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1270</xdr:rowOff>
    </xdr:from>
    <xdr:to>
      <xdr:col>82</xdr:col>
      <xdr:colOff>107950</xdr:colOff>
      <xdr:row>17</xdr:row>
      <xdr:rowOff>168910</xdr:rowOff>
    </xdr:to>
    <xdr:cxnSp macro="">
      <xdr:nvCxnSpPr>
        <xdr:cNvPr id="125" name="直線コネクタ 124"/>
        <xdr:cNvCxnSpPr/>
      </xdr:nvCxnSpPr>
      <xdr:spPr>
        <a:xfrm>
          <a:off x="15671800" y="291592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165117</xdr:rowOff>
    </xdr:from>
    <xdr:ext cx="762000" cy="259045"/>
    <xdr:sp macro="" textlink="">
      <xdr:nvSpPr>
        <xdr:cNvPr id="126" name="物件費平均値テキスト"/>
        <xdr:cNvSpPr txBox="1"/>
      </xdr:nvSpPr>
      <xdr:spPr>
        <a:xfrm>
          <a:off x="16598900" y="256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66040</xdr:rowOff>
    </xdr:from>
    <xdr:to>
      <xdr:col>78</xdr:col>
      <xdr:colOff>69850</xdr:colOff>
      <xdr:row>17</xdr:row>
      <xdr:rowOff>1270</xdr:rowOff>
    </xdr:to>
    <xdr:cxnSp macro="">
      <xdr:nvCxnSpPr>
        <xdr:cNvPr id="128" name="直線コネクタ 127"/>
        <xdr:cNvCxnSpPr/>
      </xdr:nvCxnSpPr>
      <xdr:spPr>
        <a:xfrm>
          <a:off x="14782800" y="28092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30" name="テキスト ボックス 129"/>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138430</xdr:rowOff>
    </xdr:from>
    <xdr:to>
      <xdr:col>73</xdr:col>
      <xdr:colOff>180975</xdr:colOff>
      <xdr:row>16</xdr:row>
      <xdr:rowOff>66040</xdr:rowOff>
    </xdr:to>
    <xdr:cxnSp macro="">
      <xdr:nvCxnSpPr>
        <xdr:cNvPr id="131" name="直線コネクタ 130"/>
        <xdr:cNvCxnSpPr/>
      </xdr:nvCxnSpPr>
      <xdr:spPr>
        <a:xfrm>
          <a:off x="13893800" y="27101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58437</xdr:rowOff>
    </xdr:from>
    <xdr:ext cx="762000" cy="259045"/>
    <xdr:sp macro="" textlink="">
      <xdr:nvSpPr>
        <xdr:cNvPr id="133" name="テキスト ボックス 132"/>
        <xdr:cNvSpPr txBox="1"/>
      </xdr:nvSpPr>
      <xdr:spPr>
        <a:xfrm>
          <a:off x="14401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138430</xdr:rowOff>
    </xdr:from>
    <xdr:to>
      <xdr:col>69</xdr:col>
      <xdr:colOff>92075</xdr:colOff>
      <xdr:row>15</xdr:row>
      <xdr:rowOff>161290</xdr:rowOff>
    </xdr:to>
    <xdr:cxnSp macro="">
      <xdr:nvCxnSpPr>
        <xdr:cNvPr id="134" name="直線コネクタ 133"/>
        <xdr:cNvCxnSpPr/>
      </xdr:nvCxnSpPr>
      <xdr:spPr>
        <a:xfrm flipV="1">
          <a:off x="13004800" y="2710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5" name="フローチャート: 判断 134"/>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12717</xdr:rowOff>
    </xdr:from>
    <xdr:ext cx="762000" cy="259045"/>
    <xdr:sp macro="" textlink="">
      <xdr:nvSpPr>
        <xdr:cNvPr id="136" name="テキスト ボックス 135"/>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161307</xdr:rowOff>
    </xdr:from>
    <xdr:ext cx="762000" cy="259045"/>
    <xdr:sp macro="" textlink="">
      <xdr:nvSpPr>
        <xdr:cNvPr id="138" name="テキスト ボックス 137"/>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44" name="楕円 143"/>
        <xdr:cNvSpPr/>
      </xdr:nvSpPr>
      <xdr:spPr>
        <a:xfrm>
          <a:off x="164592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90187</xdr:rowOff>
    </xdr:from>
    <xdr:ext cx="762000" cy="259045"/>
    <xdr:sp macro="" textlink="">
      <xdr:nvSpPr>
        <xdr:cNvPr id="145" name="物件費該当値テキスト"/>
        <xdr:cNvSpPr txBox="1"/>
      </xdr:nvSpPr>
      <xdr:spPr>
        <a:xfrm>
          <a:off x="165989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121920</xdr:rowOff>
    </xdr:from>
    <xdr:to>
      <xdr:col>78</xdr:col>
      <xdr:colOff>120650</xdr:colOff>
      <xdr:row>17</xdr:row>
      <xdr:rowOff>52070</xdr:rowOff>
    </xdr:to>
    <xdr:sp macro="" textlink="">
      <xdr:nvSpPr>
        <xdr:cNvPr id="146" name="楕円 145"/>
        <xdr:cNvSpPr/>
      </xdr:nvSpPr>
      <xdr:spPr>
        <a:xfrm>
          <a:off x="15621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36847</xdr:rowOff>
    </xdr:from>
    <xdr:ext cx="736600" cy="259045"/>
    <xdr:sp macro="" textlink="">
      <xdr:nvSpPr>
        <xdr:cNvPr id="147" name="テキスト ボックス 146"/>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15240</xdr:rowOff>
    </xdr:from>
    <xdr:to>
      <xdr:col>74</xdr:col>
      <xdr:colOff>31750</xdr:colOff>
      <xdr:row>16</xdr:row>
      <xdr:rowOff>116840</xdr:rowOff>
    </xdr:to>
    <xdr:sp macro="" textlink="">
      <xdr:nvSpPr>
        <xdr:cNvPr id="148" name="楕円 147"/>
        <xdr:cNvSpPr/>
      </xdr:nvSpPr>
      <xdr:spPr>
        <a:xfrm>
          <a:off x="14732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101617</xdr:rowOff>
    </xdr:from>
    <xdr:ext cx="762000" cy="259045"/>
    <xdr:sp macro="" textlink="">
      <xdr:nvSpPr>
        <xdr:cNvPr id="149" name="テキスト ボックス 148"/>
        <xdr:cNvSpPr txBox="1"/>
      </xdr:nvSpPr>
      <xdr:spPr>
        <a:xfrm>
          <a:off x="14401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87630</xdr:rowOff>
    </xdr:from>
    <xdr:to>
      <xdr:col>69</xdr:col>
      <xdr:colOff>142875</xdr:colOff>
      <xdr:row>16</xdr:row>
      <xdr:rowOff>17780</xdr:rowOff>
    </xdr:to>
    <xdr:sp macro="" textlink="">
      <xdr:nvSpPr>
        <xdr:cNvPr id="150" name="楕円 149"/>
        <xdr:cNvSpPr/>
      </xdr:nvSpPr>
      <xdr:spPr>
        <a:xfrm>
          <a:off x="13843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2557</xdr:rowOff>
    </xdr:from>
    <xdr:ext cx="762000" cy="259045"/>
    <xdr:sp macro="" textlink="">
      <xdr:nvSpPr>
        <xdr:cNvPr id="151" name="テキスト ボックス 150"/>
        <xdr:cNvSpPr txBox="1"/>
      </xdr:nvSpPr>
      <xdr:spPr>
        <a:xfrm>
          <a:off x="13512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110490</xdr:rowOff>
    </xdr:from>
    <xdr:to>
      <xdr:col>65</xdr:col>
      <xdr:colOff>53975</xdr:colOff>
      <xdr:row>16</xdr:row>
      <xdr:rowOff>40640</xdr:rowOff>
    </xdr:to>
    <xdr:sp macro="" textlink="">
      <xdr:nvSpPr>
        <xdr:cNvPr id="152" name="楕円 151"/>
        <xdr:cNvSpPr/>
      </xdr:nvSpPr>
      <xdr:spPr>
        <a:xfrm>
          <a:off x="12954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25417</xdr:rowOff>
    </xdr:from>
    <xdr:ext cx="762000" cy="259045"/>
    <xdr:sp macro="" textlink="">
      <xdr:nvSpPr>
        <xdr:cNvPr id="153" name="テキスト ボックス 152"/>
        <xdr:cNvSpPr txBox="1"/>
      </xdr:nvSpPr>
      <xdr:spPr>
        <a:xfrm>
          <a:off x="12623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類似団体の平均を下回っているが、扶助費と比べて物件費及び補助費の比率が高いことが要因の一つと考えられる。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扶助費の増加要因としては、障害者総合支援事業に係る支出が増加している。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69850</xdr:rowOff>
    </xdr:from>
    <xdr:to>
      <xdr:col>24</xdr:col>
      <xdr:colOff>25400</xdr:colOff>
      <xdr:row>53</xdr:row>
      <xdr:rowOff>82550</xdr:rowOff>
    </xdr:to>
    <xdr:cxnSp macro="">
      <xdr:nvCxnSpPr>
        <xdr:cNvPr id="186" name="直線コネクタ 185"/>
        <xdr:cNvCxnSpPr/>
      </xdr:nvCxnSpPr>
      <xdr:spPr>
        <a:xfrm>
          <a:off x="3987800" y="9156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29227</xdr:rowOff>
    </xdr:from>
    <xdr:ext cx="762000" cy="259045"/>
    <xdr:sp macro="" textlink="">
      <xdr:nvSpPr>
        <xdr:cNvPr id="187" name="扶助費平均値テキスト"/>
        <xdr:cNvSpPr txBox="1"/>
      </xdr:nvSpPr>
      <xdr:spPr>
        <a:xfrm>
          <a:off x="4914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44450</xdr:rowOff>
    </xdr:from>
    <xdr:to>
      <xdr:col>19</xdr:col>
      <xdr:colOff>187325</xdr:colOff>
      <xdr:row>53</xdr:row>
      <xdr:rowOff>69850</xdr:rowOff>
    </xdr:to>
    <xdr:cxnSp macro="">
      <xdr:nvCxnSpPr>
        <xdr:cNvPr id="189" name="直線コネクタ 188"/>
        <xdr:cNvCxnSpPr/>
      </xdr:nvCxnSpPr>
      <xdr:spPr>
        <a:xfrm>
          <a:off x="3098800" y="9131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1" name="テキスト ボックス 190"/>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165100</xdr:rowOff>
    </xdr:from>
    <xdr:to>
      <xdr:col>15</xdr:col>
      <xdr:colOff>98425</xdr:colOff>
      <xdr:row>53</xdr:row>
      <xdr:rowOff>44450</xdr:rowOff>
    </xdr:to>
    <xdr:cxnSp macro="">
      <xdr:nvCxnSpPr>
        <xdr:cNvPr id="192" name="直線コネクタ 191"/>
        <xdr:cNvCxnSpPr/>
      </xdr:nvCxnSpPr>
      <xdr:spPr>
        <a:xfrm>
          <a:off x="2209800" y="9080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80027</xdr:rowOff>
    </xdr:from>
    <xdr:ext cx="762000" cy="259045"/>
    <xdr:sp macro="" textlink="">
      <xdr:nvSpPr>
        <xdr:cNvPr id="194" name="テキスト ボックス 193"/>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165100</xdr:rowOff>
    </xdr:from>
    <xdr:to>
      <xdr:col>11</xdr:col>
      <xdr:colOff>9525</xdr:colOff>
      <xdr:row>53</xdr:row>
      <xdr:rowOff>19050</xdr:rowOff>
    </xdr:to>
    <xdr:cxnSp macro="">
      <xdr:nvCxnSpPr>
        <xdr:cNvPr id="195" name="直線コネクタ 194"/>
        <xdr:cNvCxnSpPr/>
      </xdr:nvCxnSpPr>
      <xdr:spPr>
        <a:xfrm flipV="1">
          <a:off x="1320800" y="9080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6" name="フローチャート: 判断 195"/>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3827</xdr:rowOff>
    </xdr:from>
    <xdr:ext cx="762000" cy="259045"/>
    <xdr:sp macro="" textlink="">
      <xdr:nvSpPr>
        <xdr:cNvPr id="197" name="テキスト ボックス 196"/>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60977</xdr:rowOff>
    </xdr:from>
    <xdr:ext cx="762000" cy="259045"/>
    <xdr:sp macro="" textlink="">
      <xdr:nvSpPr>
        <xdr:cNvPr id="199" name="テキスト ボックス 198"/>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31750</xdr:rowOff>
    </xdr:from>
    <xdr:to>
      <xdr:col>24</xdr:col>
      <xdr:colOff>76200</xdr:colOff>
      <xdr:row>53</xdr:row>
      <xdr:rowOff>133350</xdr:rowOff>
    </xdr:to>
    <xdr:sp macro="" textlink="">
      <xdr:nvSpPr>
        <xdr:cNvPr id="205" name="楕円 204"/>
        <xdr:cNvSpPr/>
      </xdr:nvSpPr>
      <xdr:spPr>
        <a:xfrm>
          <a:off x="4775200" y="91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111777</xdr:rowOff>
    </xdr:from>
    <xdr:ext cx="762000" cy="259045"/>
    <xdr:sp macro="" textlink="">
      <xdr:nvSpPr>
        <xdr:cNvPr id="206" name="扶助費該当値テキスト"/>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19050</xdr:rowOff>
    </xdr:from>
    <xdr:to>
      <xdr:col>20</xdr:col>
      <xdr:colOff>38100</xdr:colOff>
      <xdr:row>53</xdr:row>
      <xdr:rowOff>120650</xdr:rowOff>
    </xdr:to>
    <xdr:sp macro="" textlink="">
      <xdr:nvSpPr>
        <xdr:cNvPr id="207" name="楕円 206"/>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130827</xdr:rowOff>
    </xdr:from>
    <xdr:ext cx="736600" cy="259045"/>
    <xdr:sp macro="" textlink="">
      <xdr:nvSpPr>
        <xdr:cNvPr id="208" name="テキスト ボックス 207"/>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165100</xdr:rowOff>
    </xdr:from>
    <xdr:to>
      <xdr:col>15</xdr:col>
      <xdr:colOff>149225</xdr:colOff>
      <xdr:row>53</xdr:row>
      <xdr:rowOff>95250</xdr:rowOff>
    </xdr:to>
    <xdr:sp macro="" textlink="">
      <xdr:nvSpPr>
        <xdr:cNvPr id="209" name="楕円 208"/>
        <xdr:cNvSpPr/>
      </xdr:nvSpPr>
      <xdr:spPr>
        <a:xfrm>
          <a:off x="3048000" y="908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105427</xdr:rowOff>
    </xdr:from>
    <xdr:ext cx="762000" cy="259045"/>
    <xdr:sp macro="" textlink="">
      <xdr:nvSpPr>
        <xdr:cNvPr id="210" name="テキスト ボックス 209"/>
        <xdr:cNvSpPr txBox="1"/>
      </xdr:nvSpPr>
      <xdr:spPr>
        <a:xfrm>
          <a:off x="27178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114300</xdr:rowOff>
    </xdr:from>
    <xdr:to>
      <xdr:col>11</xdr:col>
      <xdr:colOff>60325</xdr:colOff>
      <xdr:row>53</xdr:row>
      <xdr:rowOff>44450</xdr:rowOff>
    </xdr:to>
    <xdr:sp macro="" textlink="">
      <xdr:nvSpPr>
        <xdr:cNvPr id="211" name="楕円 210"/>
        <xdr:cNvSpPr/>
      </xdr:nvSpPr>
      <xdr:spPr>
        <a:xfrm>
          <a:off x="2159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54627</xdr:rowOff>
    </xdr:from>
    <xdr:ext cx="762000" cy="259045"/>
    <xdr:sp macro="" textlink="">
      <xdr:nvSpPr>
        <xdr:cNvPr id="212" name="テキスト ボックス 211"/>
        <xdr:cNvSpPr txBox="1"/>
      </xdr:nvSpPr>
      <xdr:spPr>
        <a:xfrm>
          <a:off x="1828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139700</xdr:rowOff>
    </xdr:from>
    <xdr:to>
      <xdr:col>6</xdr:col>
      <xdr:colOff>171450</xdr:colOff>
      <xdr:row>53</xdr:row>
      <xdr:rowOff>69850</xdr:rowOff>
    </xdr:to>
    <xdr:sp macro="" textlink="">
      <xdr:nvSpPr>
        <xdr:cNvPr id="213" name="楕円 212"/>
        <xdr:cNvSpPr/>
      </xdr:nvSpPr>
      <xdr:spPr>
        <a:xfrm>
          <a:off x="1270000" y="905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80027</xdr:rowOff>
    </xdr:from>
    <xdr:ext cx="762000" cy="259045"/>
    <xdr:sp macro="" textlink="">
      <xdr:nvSpPr>
        <xdr:cNvPr id="214" name="テキスト ボックス 213"/>
        <xdr:cNvSpPr txBox="1"/>
      </xdr:nvSpPr>
      <xdr:spPr>
        <a:xfrm>
          <a:off x="9398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類似団体の平均を下回っているが、繰出金を必要とする特別会計等が少ないことが要因に挙げられる。</a:t>
          </a:r>
        </a:p>
        <a:p>
          <a:r>
            <a:rPr kumimoji="1" lang="ja-JP" altLang="en-US" sz="1300">
              <a:latin typeface="ＭＳ Ｐゴシック" panose="020B0600070205080204" pitchFamily="50" charset="-128"/>
              <a:ea typeface="ＭＳ Ｐゴシック" panose="020B0600070205080204" pitchFamily="50" charset="-128"/>
            </a:rPr>
            <a:t>　介護保険など、高齢者人口の増加に伴い、繰出金の増加が見込まれる会計もあるが、今後も引き続き、水準の維持に努める。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50800</xdr:rowOff>
    </xdr:from>
    <xdr:to>
      <xdr:col>82</xdr:col>
      <xdr:colOff>107950</xdr:colOff>
      <xdr:row>60</xdr:row>
      <xdr:rowOff>142240</xdr:rowOff>
    </xdr:to>
    <xdr:cxnSp macro="">
      <xdr:nvCxnSpPr>
        <xdr:cNvPr id="242" name="直線コネクタ 241"/>
        <xdr:cNvCxnSpPr/>
      </xdr:nvCxnSpPr>
      <xdr:spPr>
        <a:xfrm flipV="1">
          <a:off x="16510000" y="930910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3" name="その他最小値テキスト"/>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4" name="直線コネクタ 243"/>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137177</xdr:rowOff>
    </xdr:from>
    <xdr:ext cx="762000" cy="259045"/>
    <xdr:sp macro="" textlink="">
      <xdr:nvSpPr>
        <xdr:cNvPr id="245" name="その他最大値テキスト"/>
        <xdr:cNvSpPr txBox="1"/>
      </xdr:nvSpPr>
      <xdr:spPr>
        <a:xfrm>
          <a:off x="16598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50800</xdr:rowOff>
    </xdr:from>
    <xdr:to>
      <xdr:col>82</xdr:col>
      <xdr:colOff>196850</xdr:colOff>
      <xdr:row>54</xdr:row>
      <xdr:rowOff>50800</xdr:rowOff>
    </xdr:to>
    <xdr:cxnSp macro="">
      <xdr:nvCxnSpPr>
        <xdr:cNvPr id="246" name="直線コネクタ 245"/>
        <xdr:cNvCxnSpPr/>
      </xdr:nvCxnSpPr>
      <xdr:spPr>
        <a:xfrm>
          <a:off x="16421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130810</xdr:rowOff>
    </xdr:from>
    <xdr:to>
      <xdr:col>82</xdr:col>
      <xdr:colOff>107950</xdr:colOff>
      <xdr:row>54</xdr:row>
      <xdr:rowOff>50800</xdr:rowOff>
    </xdr:to>
    <xdr:cxnSp macro="">
      <xdr:nvCxnSpPr>
        <xdr:cNvPr id="247" name="直線コネクタ 246"/>
        <xdr:cNvCxnSpPr/>
      </xdr:nvCxnSpPr>
      <xdr:spPr>
        <a:xfrm>
          <a:off x="15671800" y="92176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124477</xdr:rowOff>
    </xdr:from>
    <xdr:ext cx="762000" cy="259045"/>
    <xdr:sp macro="" textlink="">
      <xdr:nvSpPr>
        <xdr:cNvPr id="248"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49" name="フローチャート: 判断 248"/>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130810</xdr:rowOff>
    </xdr:from>
    <xdr:to>
      <xdr:col>78</xdr:col>
      <xdr:colOff>69850</xdr:colOff>
      <xdr:row>53</xdr:row>
      <xdr:rowOff>153670</xdr:rowOff>
    </xdr:to>
    <xdr:cxnSp macro="">
      <xdr:nvCxnSpPr>
        <xdr:cNvPr id="250" name="直線コネクタ 249"/>
        <xdr:cNvCxnSpPr/>
      </xdr:nvCxnSpPr>
      <xdr:spPr>
        <a:xfrm flipV="1">
          <a:off x="14782800" y="9217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3810</xdr:rowOff>
    </xdr:from>
    <xdr:to>
      <xdr:col>78</xdr:col>
      <xdr:colOff>120650</xdr:colOff>
      <xdr:row>57</xdr:row>
      <xdr:rowOff>105410</xdr:rowOff>
    </xdr:to>
    <xdr:sp macro="" textlink="">
      <xdr:nvSpPr>
        <xdr:cNvPr id="251" name="フローチャート: 判断 250"/>
        <xdr:cNvSpPr/>
      </xdr:nvSpPr>
      <xdr:spPr>
        <a:xfrm>
          <a:off x="15621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90187</xdr:rowOff>
    </xdr:from>
    <xdr:ext cx="736600" cy="259045"/>
    <xdr:sp macro="" textlink="">
      <xdr:nvSpPr>
        <xdr:cNvPr id="252" name="テキスト ボックス 251"/>
        <xdr:cNvSpPr txBox="1"/>
      </xdr:nvSpPr>
      <xdr:spPr>
        <a:xfrm>
          <a:off x="15290800" y="986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92710</xdr:rowOff>
    </xdr:from>
    <xdr:to>
      <xdr:col>73</xdr:col>
      <xdr:colOff>180975</xdr:colOff>
      <xdr:row>53</xdr:row>
      <xdr:rowOff>153670</xdr:rowOff>
    </xdr:to>
    <xdr:cxnSp macro="">
      <xdr:nvCxnSpPr>
        <xdr:cNvPr id="253" name="直線コネクタ 252"/>
        <xdr:cNvCxnSpPr/>
      </xdr:nvCxnSpPr>
      <xdr:spPr>
        <a:xfrm>
          <a:off x="13893800" y="91795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54" name="フローチャート: 判断 253"/>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82567</xdr:rowOff>
    </xdr:from>
    <xdr:ext cx="762000" cy="259045"/>
    <xdr:sp macro="" textlink="">
      <xdr:nvSpPr>
        <xdr:cNvPr id="255" name="テキスト ボックス 254"/>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92710</xdr:rowOff>
    </xdr:from>
    <xdr:to>
      <xdr:col>69</xdr:col>
      <xdr:colOff>92075</xdr:colOff>
      <xdr:row>53</xdr:row>
      <xdr:rowOff>130810</xdr:rowOff>
    </xdr:to>
    <xdr:cxnSp macro="">
      <xdr:nvCxnSpPr>
        <xdr:cNvPr id="256" name="直線コネクタ 255"/>
        <xdr:cNvCxnSpPr/>
      </xdr:nvCxnSpPr>
      <xdr:spPr>
        <a:xfrm flipV="1">
          <a:off x="13004800" y="9179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137160</xdr:rowOff>
    </xdr:from>
    <xdr:to>
      <xdr:col>69</xdr:col>
      <xdr:colOff>142875</xdr:colOff>
      <xdr:row>57</xdr:row>
      <xdr:rowOff>67310</xdr:rowOff>
    </xdr:to>
    <xdr:sp macro="" textlink="">
      <xdr:nvSpPr>
        <xdr:cNvPr id="257" name="フローチャート: 判断 256"/>
        <xdr:cNvSpPr/>
      </xdr:nvSpPr>
      <xdr:spPr>
        <a:xfrm>
          <a:off x="13843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52087</xdr:rowOff>
    </xdr:from>
    <xdr:ext cx="762000" cy="259045"/>
    <xdr:sp macro="" textlink="">
      <xdr:nvSpPr>
        <xdr:cNvPr id="258" name="テキスト ボックス 257"/>
        <xdr:cNvSpPr txBox="1"/>
      </xdr:nvSpPr>
      <xdr:spPr>
        <a:xfrm>
          <a:off x="13512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59" name="フローチャート: 判断 258"/>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60" name="テキスト ボックス 259"/>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0</xdr:rowOff>
    </xdr:from>
    <xdr:to>
      <xdr:col>82</xdr:col>
      <xdr:colOff>158750</xdr:colOff>
      <xdr:row>54</xdr:row>
      <xdr:rowOff>101600</xdr:rowOff>
    </xdr:to>
    <xdr:sp macro="" textlink="">
      <xdr:nvSpPr>
        <xdr:cNvPr id="266" name="楕円 265"/>
        <xdr:cNvSpPr/>
      </xdr:nvSpPr>
      <xdr:spPr>
        <a:xfrm>
          <a:off x="16459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80027</xdr:rowOff>
    </xdr:from>
    <xdr:ext cx="762000" cy="259045"/>
    <xdr:sp macro="" textlink="">
      <xdr:nvSpPr>
        <xdr:cNvPr id="267" name="その他該当値テキスト"/>
        <xdr:cNvSpPr txBox="1"/>
      </xdr:nvSpPr>
      <xdr:spPr>
        <a:xfrm>
          <a:off x="165989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80010</xdr:rowOff>
    </xdr:from>
    <xdr:to>
      <xdr:col>78</xdr:col>
      <xdr:colOff>120650</xdr:colOff>
      <xdr:row>54</xdr:row>
      <xdr:rowOff>10160</xdr:rowOff>
    </xdr:to>
    <xdr:sp macro="" textlink="">
      <xdr:nvSpPr>
        <xdr:cNvPr id="268" name="楕円 267"/>
        <xdr:cNvSpPr/>
      </xdr:nvSpPr>
      <xdr:spPr>
        <a:xfrm>
          <a:off x="15621000" y="91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20337</xdr:rowOff>
    </xdr:from>
    <xdr:ext cx="736600" cy="259045"/>
    <xdr:sp macro="" textlink="">
      <xdr:nvSpPr>
        <xdr:cNvPr id="269" name="テキスト ボックス 268"/>
        <xdr:cNvSpPr txBox="1"/>
      </xdr:nvSpPr>
      <xdr:spPr>
        <a:xfrm>
          <a:off x="15290800" y="893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102870</xdr:rowOff>
    </xdr:from>
    <xdr:to>
      <xdr:col>74</xdr:col>
      <xdr:colOff>31750</xdr:colOff>
      <xdr:row>54</xdr:row>
      <xdr:rowOff>33020</xdr:rowOff>
    </xdr:to>
    <xdr:sp macro="" textlink="">
      <xdr:nvSpPr>
        <xdr:cNvPr id="270" name="楕円 269"/>
        <xdr:cNvSpPr/>
      </xdr:nvSpPr>
      <xdr:spPr>
        <a:xfrm>
          <a:off x="14732000" y="918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43197</xdr:rowOff>
    </xdr:from>
    <xdr:ext cx="762000" cy="259045"/>
    <xdr:sp macro="" textlink="">
      <xdr:nvSpPr>
        <xdr:cNvPr id="271" name="テキスト ボックス 270"/>
        <xdr:cNvSpPr txBox="1"/>
      </xdr:nvSpPr>
      <xdr:spPr>
        <a:xfrm>
          <a:off x="14401800" y="895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41910</xdr:rowOff>
    </xdr:from>
    <xdr:to>
      <xdr:col>69</xdr:col>
      <xdr:colOff>142875</xdr:colOff>
      <xdr:row>53</xdr:row>
      <xdr:rowOff>143510</xdr:rowOff>
    </xdr:to>
    <xdr:sp macro="" textlink="">
      <xdr:nvSpPr>
        <xdr:cNvPr id="272" name="楕円 271"/>
        <xdr:cNvSpPr/>
      </xdr:nvSpPr>
      <xdr:spPr>
        <a:xfrm>
          <a:off x="13843000" y="912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153687</xdr:rowOff>
    </xdr:from>
    <xdr:ext cx="762000" cy="259045"/>
    <xdr:sp macro="" textlink="">
      <xdr:nvSpPr>
        <xdr:cNvPr id="273" name="テキスト ボックス 272"/>
        <xdr:cNvSpPr txBox="1"/>
      </xdr:nvSpPr>
      <xdr:spPr>
        <a:xfrm>
          <a:off x="13512800" y="889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80010</xdr:rowOff>
    </xdr:from>
    <xdr:to>
      <xdr:col>65</xdr:col>
      <xdr:colOff>53975</xdr:colOff>
      <xdr:row>54</xdr:row>
      <xdr:rowOff>10160</xdr:rowOff>
    </xdr:to>
    <xdr:sp macro="" textlink="">
      <xdr:nvSpPr>
        <xdr:cNvPr id="274" name="楕円 273"/>
        <xdr:cNvSpPr/>
      </xdr:nvSpPr>
      <xdr:spPr>
        <a:xfrm>
          <a:off x="12954000" y="91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20337</xdr:rowOff>
    </xdr:from>
    <xdr:ext cx="762000" cy="259045"/>
    <xdr:sp macro="" textlink="">
      <xdr:nvSpPr>
        <xdr:cNvPr id="275" name="テキスト ボックス 274"/>
        <xdr:cNvSpPr txBox="1"/>
      </xdr:nvSpPr>
      <xdr:spPr>
        <a:xfrm>
          <a:off x="12623800" y="893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類似団体の平均を上回っているのは、地域医療の確保のため、公的病院等に対する支援が増加していること等が挙げられる。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平成３０年度から広域組合による可燃ごみの処理がはじまったことから、負担金が増加したことも要因の一つである。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0" name="直線コネクタ 299"/>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1"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2" name="直線コネクタ 301"/>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3"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4" name="直線コネクタ 303"/>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165862</xdr:rowOff>
    </xdr:from>
    <xdr:to>
      <xdr:col>82</xdr:col>
      <xdr:colOff>107950</xdr:colOff>
      <xdr:row>38</xdr:row>
      <xdr:rowOff>136144</xdr:rowOff>
    </xdr:to>
    <xdr:cxnSp macro="">
      <xdr:nvCxnSpPr>
        <xdr:cNvPr id="305" name="直線コネクタ 304"/>
        <xdr:cNvCxnSpPr/>
      </xdr:nvCxnSpPr>
      <xdr:spPr>
        <a:xfrm>
          <a:off x="15671800" y="6509512"/>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143019</xdr:rowOff>
    </xdr:from>
    <xdr:ext cx="762000" cy="259045"/>
    <xdr:sp macro="" textlink="">
      <xdr:nvSpPr>
        <xdr:cNvPr id="306" name="補助費等平均値テキスト"/>
        <xdr:cNvSpPr txBox="1"/>
      </xdr:nvSpPr>
      <xdr:spPr>
        <a:xfrm>
          <a:off x="16598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07" name="フローチャート: 判断 306"/>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129286</xdr:rowOff>
    </xdr:from>
    <xdr:to>
      <xdr:col>78</xdr:col>
      <xdr:colOff>69850</xdr:colOff>
      <xdr:row>37</xdr:row>
      <xdr:rowOff>165862</xdr:rowOff>
    </xdr:to>
    <xdr:cxnSp macro="">
      <xdr:nvCxnSpPr>
        <xdr:cNvPr id="308" name="直線コネクタ 307"/>
        <xdr:cNvCxnSpPr/>
      </xdr:nvCxnSpPr>
      <xdr:spPr>
        <a:xfrm>
          <a:off x="14782800" y="64729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09" name="フローチャート: 判断 308"/>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0" name="テキスト ボックス 309"/>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129286</xdr:rowOff>
    </xdr:from>
    <xdr:to>
      <xdr:col>73</xdr:col>
      <xdr:colOff>180975</xdr:colOff>
      <xdr:row>38</xdr:row>
      <xdr:rowOff>30988</xdr:rowOff>
    </xdr:to>
    <xdr:cxnSp macro="">
      <xdr:nvCxnSpPr>
        <xdr:cNvPr id="311" name="直線コネクタ 310"/>
        <xdr:cNvCxnSpPr/>
      </xdr:nvCxnSpPr>
      <xdr:spPr>
        <a:xfrm flipV="1">
          <a:off x="13893800" y="64729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3" name="テキスト ボックス 312"/>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156718</xdr:rowOff>
    </xdr:from>
    <xdr:to>
      <xdr:col>69</xdr:col>
      <xdr:colOff>92075</xdr:colOff>
      <xdr:row>38</xdr:row>
      <xdr:rowOff>30988</xdr:rowOff>
    </xdr:to>
    <xdr:cxnSp macro="">
      <xdr:nvCxnSpPr>
        <xdr:cNvPr id="314" name="直線コネクタ 313"/>
        <xdr:cNvCxnSpPr/>
      </xdr:nvCxnSpPr>
      <xdr:spPr>
        <a:xfrm>
          <a:off x="13004800" y="65003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5" name="フローチャート: 判断 314"/>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16" name="テキスト ボックス 315"/>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17" name="フローチャート: 判断 316"/>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18" name="テキスト ボックス 317"/>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85344</xdr:rowOff>
    </xdr:from>
    <xdr:to>
      <xdr:col>82</xdr:col>
      <xdr:colOff>158750</xdr:colOff>
      <xdr:row>39</xdr:row>
      <xdr:rowOff>15494</xdr:rowOff>
    </xdr:to>
    <xdr:sp macro="" textlink="">
      <xdr:nvSpPr>
        <xdr:cNvPr id="324" name="楕円 323"/>
        <xdr:cNvSpPr/>
      </xdr:nvSpPr>
      <xdr:spPr>
        <a:xfrm>
          <a:off x="164592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57421</xdr:rowOff>
    </xdr:from>
    <xdr:ext cx="762000" cy="259045"/>
    <xdr:sp macro="" textlink="">
      <xdr:nvSpPr>
        <xdr:cNvPr id="325" name="補助費等該当値テキスト"/>
        <xdr:cNvSpPr txBox="1"/>
      </xdr:nvSpPr>
      <xdr:spPr>
        <a:xfrm>
          <a:off x="165989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115062</xdr:rowOff>
    </xdr:from>
    <xdr:to>
      <xdr:col>78</xdr:col>
      <xdr:colOff>120650</xdr:colOff>
      <xdr:row>38</xdr:row>
      <xdr:rowOff>45212</xdr:rowOff>
    </xdr:to>
    <xdr:sp macro="" textlink="">
      <xdr:nvSpPr>
        <xdr:cNvPr id="326" name="楕円 325"/>
        <xdr:cNvSpPr/>
      </xdr:nvSpPr>
      <xdr:spPr>
        <a:xfrm>
          <a:off x="15621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29989</xdr:rowOff>
    </xdr:from>
    <xdr:ext cx="736600" cy="259045"/>
    <xdr:sp macro="" textlink="">
      <xdr:nvSpPr>
        <xdr:cNvPr id="327" name="テキスト ボックス 326"/>
        <xdr:cNvSpPr txBox="1"/>
      </xdr:nvSpPr>
      <xdr:spPr>
        <a:xfrm>
          <a:off x="15290800" y="654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78486</xdr:rowOff>
    </xdr:from>
    <xdr:to>
      <xdr:col>74</xdr:col>
      <xdr:colOff>31750</xdr:colOff>
      <xdr:row>38</xdr:row>
      <xdr:rowOff>8636</xdr:rowOff>
    </xdr:to>
    <xdr:sp macro="" textlink="">
      <xdr:nvSpPr>
        <xdr:cNvPr id="328" name="楕円 327"/>
        <xdr:cNvSpPr/>
      </xdr:nvSpPr>
      <xdr:spPr>
        <a:xfrm>
          <a:off x="14732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164863</xdr:rowOff>
    </xdr:from>
    <xdr:ext cx="762000" cy="259045"/>
    <xdr:sp macro="" textlink="">
      <xdr:nvSpPr>
        <xdr:cNvPr id="329" name="テキスト ボックス 328"/>
        <xdr:cNvSpPr txBox="1"/>
      </xdr:nvSpPr>
      <xdr:spPr>
        <a:xfrm>
          <a:off x="14401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151638</xdr:rowOff>
    </xdr:from>
    <xdr:to>
      <xdr:col>69</xdr:col>
      <xdr:colOff>142875</xdr:colOff>
      <xdr:row>38</xdr:row>
      <xdr:rowOff>81788</xdr:rowOff>
    </xdr:to>
    <xdr:sp macro="" textlink="">
      <xdr:nvSpPr>
        <xdr:cNvPr id="330" name="楕円 329"/>
        <xdr:cNvSpPr/>
      </xdr:nvSpPr>
      <xdr:spPr>
        <a:xfrm>
          <a:off x="13843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66565</xdr:rowOff>
    </xdr:from>
    <xdr:ext cx="762000" cy="259045"/>
    <xdr:sp macro="" textlink="">
      <xdr:nvSpPr>
        <xdr:cNvPr id="331" name="テキスト ボックス 330"/>
        <xdr:cNvSpPr txBox="1"/>
      </xdr:nvSpPr>
      <xdr:spPr>
        <a:xfrm>
          <a:off x="13512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105918</xdr:rowOff>
    </xdr:from>
    <xdr:to>
      <xdr:col>65</xdr:col>
      <xdr:colOff>53975</xdr:colOff>
      <xdr:row>38</xdr:row>
      <xdr:rowOff>36068</xdr:rowOff>
    </xdr:to>
    <xdr:sp macro="" textlink="">
      <xdr:nvSpPr>
        <xdr:cNvPr id="332" name="楕円 331"/>
        <xdr:cNvSpPr/>
      </xdr:nvSpPr>
      <xdr:spPr>
        <a:xfrm>
          <a:off x="12954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20845</xdr:rowOff>
    </xdr:from>
    <xdr:ext cx="762000" cy="259045"/>
    <xdr:sp macro="" textlink="">
      <xdr:nvSpPr>
        <xdr:cNvPr id="333" name="テキスト ボックス 332"/>
        <xdr:cNvSpPr txBox="1"/>
      </xdr:nvSpPr>
      <xdr:spPr>
        <a:xfrm>
          <a:off x="12623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本町は、平成１７年１０月１日に４町村が合併した町である。</a:t>
          </a:r>
        </a:p>
        <a:p>
          <a:r>
            <a:rPr kumimoji="1" lang="ja-JP" altLang="en-US" sz="1300">
              <a:latin typeface="ＭＳ Ｐゴシック" panose="020B0600070205080204" pitchFamily="50" charset="-128"/>
              <a:ea typeface="ＭＳ Ｐゴシック" panose="020B0600070205080204" pitchFamily="50" charset="-128"/>
            </a:rPr>
            <a:t>　類似団体の平均を上回っているが、臨時財政対策債及び大型公共事業の実施に伴い地方債が増加していることが要因に挙げられる。</a:t>
          </a:r>
        </a:p>
        <a:p>
          <a:r>
            <a:rPr kumimoji="1" lang="ja-JP" altLang="en-US" sz="1300">
              <a:latin typeface="ＭＳ Ｐゴシック" panose="020B0600070205080204" pitchFamily="50" charset="-128"/>
              <a:ea typeface="ＭＳ Ｐゴシック" panose="020B0600070205080204" pitchFamily="50" charset="-128"/>
            </a:rPr>
            <a:t>　今後数年に渡り、大型事業が継続することから、公債費の増加が見込まれる。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1" name="直線コネクタ 360"/>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2"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3" name="直線コネクタ 362"/>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4"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5" name="直線コネクタ 364"/>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168911</xdr:rowOff>
    </xdr:from>
    <xdr:to>
      <xdr:col>24</xdr:col>
      <xdr:colOff>25400</xdr:colOff>
      <xdr:row>80</xdr:row>
      <xdr:rowOff>5080</xdr:rowOff>
    </xdr:to>
    <xdr:cxnSp macro="">
      <xdr:nvCxnSpPr>
        <xdr:cNvPr id="366" name="直線コネクタ 365"/>
        <xdr:cNvCxnSpPr/>
      </xdr:nvCxnSpPr>
      <xdr:spPr>
        <a:xfrm flipV="1">
          <a:off x="3987800" y="137134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107966</xdr:rowOff>
    </xdr:from>
    <xdr:ext cx="762000" cy="259045"/>
    <xdr:sp macro="" textlink="">
      <xdr:nvSpPr>
        <xdr:cNvPr id="367" name="公債費平均値テキスト"/>
        <xdr:cNvSpPr txBox="1"/>
      </xdr:nvSpPr>
      <xdr:spPr>
        <a:xfrm>
          <a:off x="4914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68" name="フローチャート: 判断 367"/>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5080</xdr:rowOff>
    </xdr:from>
    <xdr:to>
      <xdr:col>19</xdr:col>
      <xdr:colOff>187325</xdr:colOff>
      <xdr:row>80</xdr:row>
      <xdr:rowOff>43180</xdr:rowOff>
    </xdr:to>
    <xdr:cxnSp macro="">
      <xdr:nvCxnSpPr>
        <xdr:cNvPr id="369" name="直線コネクタ 368"/>
        <xdr:cNvCxnSpPr/>
      </xdr:nvCxnSpPr>
      <xdr:spPr>
        <a:xfrm flipV="1">
          <a:off x="3098800" y="13721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0" name="フローチャート: 判断 369"/>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71" name="テキスト ボックス 370"/>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168911</xdr:rowOff>
    </xdr:from>
    <xdr:to>
      <xdr:col>15</xdr:col>
      <xdr:colOff>98425</xdr:colOff>
      <xdr:row>80</xdr:row>
      <xdr:rowOff>43180</xdr:rowOff>
    </xdr:to>
    <xdr:cxnSp macro="">
      <xdr:nvCxnSpPr>
        <xdr:cNvPr id="372" name="直線コネクタ 371"/>
        <xdr:cNvCxnSpPr/>
      </xdr:nvCxnSpPr>
      <xdr:spPr>
        <a:xfrm>
          <a:off x="2209800" y="137134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3" name="フローチャート: 判断 372"/>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74" name="テキスト ボックス 373"/>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168911</xdr:rowOff>
    </xdr:from>
    <xdr:to>
      <xdr:col>11</xdr:col>
      <xdr:colOff>9525</xdr:colOff>
      <xdr:row>80</xdr:row>
      <xdr:rowOff>43180</xdr:rowOff>
    </xdr:to>
    <xdr:cxnSp macro="">
      <xdr:nvCxnSpPr>
        <xdr:cNvPr id="375" name="直線コネクタ 374"/>
        <xdr:cNvCxnSpPr/>
      </xdr:nvCxnSpPr>
      <xdr:spPr>
        <a:xfrm flipV="1">
          <a:off x="1320800" y="137134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76" name="フローチャート: 判断 375"/>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77" name="テキスト ボックス 376"/>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8" name="フローチャート: 判断 377"/>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79" name="テキスト ボックス 378"/>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118111</xdr:rowOff>
    </xdr:from>
    <xdr:to>
      <xdr:col>24</xdr:col>
      <xdr:colOff>76200</xdr:colOff>
      <xdr:row>80</xdr:row>
      <xdr:rowOff>48261</xdr:rowOff>
    </xdr:to>
    <xdr:sp macro="" textlink="">
      <xdr:nvSpPr>
        <xdr:cNvPr id="385" name="楕円 384"/>
        <xdr:cNvSpPr/>
      </xdr:nvSpPr>
      <xdr:spPr>
        <a:xfrm>
          <a:off x="47752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90188</xdr:rowOff>
    </xdr:from>
    <xdr:ext cx="762000" cy="259045"/>
    <xdr:sp macro="" textlink="">
      <xdr:nvSpPr>
        <xdr:cNvPr id="386" name="公債費該当値テキスト"/>
        <xdr:cNvSpPr txBox="1"/>
      </xdr:nvSpPr>
      <xdr:spPr>
        <a:xfrm>
          <a:off x="49149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125730</xdr:rowOff>
    </xdr:from>
    <xdr:to>
      <xdr:col>20</xdr:col>
      <xdr:colOff>38100</xdr:colOff>
      <xdr:row>80</xdr:row>
      <xdr:rowOff>55880</xdr:rowOff>
    </xdr:to>
    <xdr:sp macro="" textlink="">
      <xdr:nvSpPr>
        <xdr:cNvPr id="387" name="楕円 386"/>
        <xdr:cNvSpPr/>
      </xdr:nvSpPr>
      <xdr:spPr>
        <a:xfrm>
          <a:off x="3937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40657</xdr:rowOff>
    </xdr:from>
    <xdr:ext cx="736600" cy="259045"/>
    <xdr:sp macro="" textlink="">
      <xdr:nvSpPr>
        <xdr:cNvPr id="388" name="テキスト ボックス 387"/>
        <xdr:cNvSpPr txBox="1"/>
      </xdr:nvSpPr>
      <xdr:spPr>
        <a:xfrm>
          <a:off x="3606800" y="1375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163830</xdr:rowOff>
    </xdr:from>
    <xdr:to>
      <xdr:col>15</xdr:col>
      <xdr:colOff>149225</xdr:colOff>
      <xdr:row>80</xdr:row>
      <xdr:rowOff>93980</xdr:rowOff>
    </xdr:to>
    <xdr:sp macro="" textlink="">
      <xdr:nvSpPr>
        <xdr:cNvPr id="389" name="楕円 388"/>
        <xdr:cNvSpPr/>
      </xdr:nvSpPr>
      <xdr:spPr>
        <a:xfrm>
          <a:off x="3048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78757</xdr:rowOff>
    </xdr:from>
    <xdr:ext cx="762000" cy="259045"/>
    <xdr:sp macro="" textlink="">
      <xdr:nvSpPr>
        <xdr:cNvPr id="390" name="テキスト ボックス 389"/>
        <xdr:cNvSpPr txBox="1"/>
      </xdr:nvSpPr>
      <xdr:spPr>
        <a:xfrm>
          <a:off x="2717800" y="1379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118111</xdr:rowOff>
    </xdr:from>
    <xdr:to>
      <xdr:col>11</xdr:col>
      <xdr:colOff>60325</xdr:colOff>
      <xdr:row>80</xdr:row>
      <xdr:rowOff>48261</xdr:rowOff>
    </xdr:to>
    <xdr:sp macro="" textlink="">
      <xdr:nvSpPr>
        <xdr:cNvPr id="391" name="楕円 390"/>
        <xdr:cNvSpPr/>
      </xdr:nvSpPr>
      <xdr:spPr>
        <a:xfrm>
          <a:off x="2159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33038</xdr:rowOff>
    </xdr:from>
    <xdr:ext cx="762000" cy="259045"/>
    <xdr:sp macro="" textlink="">
      <xdr:nvSpPr>
        <xdr:cNvPr id="392" name="テキスト ボックス 391"/>
        <xdr:cNvSpPr txBox="1"/>
      </xdr:nvSpPr>
      <xdr:spPr>
        <a:xfrm>
          <a:off x="1828800" y="137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163830</xdr:rowOff>
    </xdr:from>
    <xdr:to>
      <xdr:col>6</xdr:col>
      <xdr:colOff>171450</xdr:colOff>
      <xdr:row>80</xdr:row>
      <xdr:rowOff>93980</xdr:rowOff>
    </xdr:to>
    <xdr:sp macro="" textlink="">
      <xdr:nvSpPr>
        <xdr:cNvPr id="393" name="楕円 392"/>
        <xdr:cNvSpPr/>
      </xdr:nvSpPr>
      <xdr:spPr>
        <a:xfrm>
          <a:off x="1270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78757</xdr:rowOff>
    </xdr:from>
    <xdr:ext cx="762000" cy="259045"/>
    <xdr:sp macro="" textlink="">
      <xdr:nvSpPr>
        <xdr:cNvPr id="394" name="テキスト ボックス 393"/>
        <xdr:cNvSpPr txBox="1"/>
      </xdr:nvSpPr>
      <xdr:spPr>
        <a:xfrm>
          <a:off x="939800" y="1379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類似団体の平均を下回っているが、公債費の比率が経常収支比率を悪化させている要因であること示している。</a:t>
          </a:r>
        </a:p>
        <a:p>
          <a:r>
            <a:rPr kumimoji="1" lang="ja-JP" altLang="en-US" sz="1300">
              <a:latin typeface="ＭＳ Ｐゴシック" panose="020B0600070205080204" pitchFamily="50" charset="-128"/>
              <a:ea typeface="ＭＳ Ｐゴシック" panose="020B0600070205080204" pitchFamily="50" charset="-128"/>
            </a:rPr>
            <a:t>　公債費に比べ、物件費及び補助費等の増加により、前年度に比べ増加している。</a:t>
          </a:r>
        </a:p>
        <a:p>
          <a:r>
            <a:rPr kumimoji="1" lang="ja-JP" altLang="en-US" sz="1300">
              <a:latin typeface="ＭＳ Ｐゴシック" panose="020B0600070205080204" pitchFamily="50" charset="-128"/>
              <a:ea typeface="ＭＳ Ｐゴシック" panose="020B0600070205080204" pitchFamily="50" charset="-128"/>
            </a:rPr>
            <a:t>　今後は、公債費も含めた全ての区分で経費の削減に努める。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0" name="直線コネクタ 419"/>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1"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2" name="直線コネクタ 421"/>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3"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4" name="直線コネクタ 423"/>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83566</xdr:rowOff>
    </xdr:from>
    <xdr:to>
      <xdr:col>82</xdr:col>
      <xdr:colOff>107950</xdr:colOff>
      <xdr:row>77</xdr:row>
      <xdr:rowOff>97282</xdr:rowOff>
    </xdr:to>
    <xdr:cxnSp macro="">
      <xdr:nvCxnSpPr>
        <xdr:cNvPr id="425" name="直線コネクタ 424"/>
        <xdr:cNvCxnSpPr/>
      </xdr:nvCxnSpPr>
      <xdr:spPr>
        <a:xfrm>
          <a:off x="15671800" y="12942316"/>
          <a:ext cx="838200" cy="35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100855</xdr:rowOff>
    </xdr:from>
    <xdr:ext cx="762000" cy="259045"/>
    <xdr:sp macro="" textlink="">
      <xdr:nvSpPr>
        <xdr:cNvPr id="426" name="公債費以外平均値テキスト"/>
        <xdr:cNvSpPr txBox="1"/>
      </xdr:nvSpPr>
      <xdr:spPr>
        <a:xfrm>
          <a:off x="16598900" y="13302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27" name="フローチャート: 判断 426"/>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154432</xdr:rowOff>
    </xdr:from>
    <xdr:to>
      <xdr:col>78</xdr:col>
      <xdr:colOff>69850</xdr:colOff>
      <xdr:row>75</xdr:row>
      <xdr:rowOff>83566</xdr:rowOff>
    </xdr:to>
    <xdr:cxnSp macro="">
      <xdr:nvCxnSpPr>
        <xdr:cNvPr id="428" name="直線コネクタ 427"/>
        <xdr:cNvCxnSpPr/>
      </xdr:nvCxnSpPr>
      <xdr:spPr>
        <a:xfrm>
          <a:off x="14782800" y="1284173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29" name="フローチャート: 判断 428"/>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0" name="テキスト ボックス 429"/>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67564</xdr:rowOff>
    </xdr:from>
    <xdr:to>
      <xdr:col>73</xdr:col>
      <xdr:colOff>180975</xdr:colOff>
      <xdr:row>74</xdr:row>
      <xdr:rowOff>154432</xdr:rowOff>
    </xdr:to>
    <xdr:cxnSp macro="">
      <xdr:nvCxnSpPr>
        <xdr:cNvPr id="431" name="直線コネクタ 430"/>
        <xdr:cNvCxnSpPr/>
      </xdr:nvCxnSpPr>
      <xdr:spPr>
        <a:xfrm>
          <a:off x="13893800" y="1275486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2" name="フローチャート: 判断 431"/>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20845</xdr:rowOff>
    </xdr:from>
    <xdr:ext cx="762000" cy="259045"/>
    <xdr:sp macro="" textlink="">
      <xdr:nvSpPr>
        <xdr:cNvPr id="433" name="テキスト ボックス 432"/>
        <xdr:cNvSpPr txBox="1"/>
      </xdr:nvSpPr>
      <xdr:spPr>
        <a:xfrm>
          <a:off x="14401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67564</xdr:rowOff>
    </xdr:from>
    <xdr:to>
      <xdr:col>69</xdr:col>
      <xdr:colOff>92075</xdr:colOff>
      <xdr:row>74</xdr:row>
      <xdr:rowOff>117856</xdr:rowOff>
    </xdr:to>
    <xdr:cxnSp macro="">
      <xdr:nvCxnSpPr>
        <xdr:cNvPr id="434" name="直線コネクタ 433"/>
        <xdr:cNvCxnSpPr/>
      </xdr:nvCxnSpPr>
      <xdr:spPr>
        <a:xfrm flipV="1">
          <a:off x="13004800" y="127548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35" name="フローチャート: 判断 434"/>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73423</xdr:rowOff>
    </xdr:from>
    <xdr:ext cx="762000" cy="259045"/>
    <xdr:sp macro="" textlink="">
      <xdr:nvSpPr>
        <xdr:cNvPr id="436" name="テキスト ボックス 435"/>
        <xdr:cNvSpPr txBox="1"/>
      </xdr:nvSpPr>
      <xdr:spPr>
        <a:xfrm>
          <a:off x="13512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37" name="フローチャート: 判断 436"/>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38" name="テキスト ボックス 437"/>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44" name="楕円 443"/>
        <xdr:cNvSpPr/>
      </xdr:nvSpPr>
      <xdr:spPr>
        <a:xfrm>
          <a:off x="16459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63009</xdr:rowOff>
    </xdr:from>
    <xdr:ext cx="762000" cy="259045"/>
    <xdr:sp macro="" textlink="">
      <xdr:nvSpPr>
        <xdr:cNvPr id="445" name="公債費以外該当値テキスト"/>
        <xdr:cNvSpPr txBox="1"/>
      </xdr:nvSpPr>
      <xdr:spPr>
        <a:xfrm>
          <a:off x="16598900" y="1309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32766</xdr:rowOff>
    </xdr:from>
    <xdr:to>
      <xdr:col>78</xdr:col>
      <xdr:colOff>120650</xdr:colOff>
      <xdr:row>75</xdr:row>
      <xdr:rowOff>134366</xdr:rowOff>
    </xdr:to>
    <xdr:sp macro="" textlink="">
      <xdr:nvSpPr>
        <xdr:cNvPr id="446" name="楕円 445"/>
        <xdr:cNvSpPr/>
      </xdr:nvSpPr>
      <xdr:spPr>
        <a:xfrm>
          <a:off x="15621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144543</xdr:rowOff>
    </xdr:from>
    <xdr:ext cx="736600" cy="259045"/>
    <xdr:sp macro="" textlink="">
      <xdr:nvSpPr>
        <xdr:cNvPr id="447" name="テキスト ボックス 446"/>
        <xdr:cNvSpPr txBox="1"/>
      </xdr:nvSpPr>
      <xdr:spPr>
        <a:xfrm>
          <a:off x="15290800" y="1266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103632</xdr:rowOff>
    </xdr:from>
    <xdr:to>
      <xdr:col>74</xdr:col>
      <xdr:colOff>31750</xdr:colOff>
      <xdr:row>75</xdr:row>
      <xdr:rowOff>33782</xdr:rowOff>
    </xdr:to>
    <xdr:sp macro="" textlink="">
      <xdr:nvSpPr>
        <xdr:cNvPr id="448" name="楕円 447"/>
        <xdr:cNvSpPr/>
      </xdr:nvSpPr>
      <xdr:spPr>
        <a:xfrm>
          <a:off x="14732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43959</xdr:rowOff>
    </xdr:from>
    <xdr:ext cx="762000" cy="259045"/>
    <xdr:sp macro="" textlink="">
      <xdr:nvSpPr>
        <xdr:cNvPr id="449" name="テキスト ボックス 448"/>
        <xdr:cNvSpPr txBox="1"/>
      </xdr:nvSpPr>
      <xdr:spPr>
        <a:xfrm>
          <a:off x="14401800" y="1255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16764</xdr:rowOff>
    </xdr:from>
    <xdr:to>
      <xdr:col>69</xdr:col>
      <xdr:colOff>142875</xdr:colOff>
      <xdr:row>74</xdr:row>
      <xdr:rowOff>118364</xdr:rowOff>
    </xdr:to>
    <xdr:sp macro="" textlink="">
      <xdr:nvSpPr>
        <xdr:cNvPr id="450" name="楕円 449"/>
        <xdr:cNvSpPr/>
      </xdr:nvSpPr>
      <xdr:spPr>
        <a:xfrm>
          <a:off x="13843000" y="1270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128541</xdr:rowOff>
    </xdr:from>
    <xdr:ext cx="762000" cy="259045"/>
    <xdr:sp macro="" textlink="">
      <xdr:nvSpPr>
        <xdr:cNvPr id="451" name="テキスト ボックス 450"/>
        <xdr:cNvSpPr txBox="1"/>
      </xdr:nvSpPr>
      <xdr:spPr>
        <a:xfrm>
          <a:off x="13512800" y="1247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67056</xdr:rowOff>
    </xdr:from>
    <xdr:to>
      <xdr:col>65</xdr:col>
      <xdr:colOff>53975</xdr:colOff>
      <xdr:row>74</xdr:row>
      <xdr:rowOff>168656</xdr:rowOff>
    </xdr:to>
    <xdr:sp macro="" textlink="">
      <xdr:nvSpPr>
        <xdr:cNvPr id="452" name="楕円 451"/>
        <xdr:cNvSpPr/>
      </xdr:nvSpPr>
      <xdr:spPr>
        <a:xfrm>
          <a:off x="12954000" y="1275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7383</xdr:rowOff>
    </xdr:from>
    <xdr:ext cx="762000" cy="259045"/>
    <xdr:sp macro="" textlink="">
      <xdr:nvSpPr>
        <xdr:cNvPr id="453" name="テキスト ボックス 452"/>
        <xdr:cNvSpPr txBox="1"/>
      </xdr:nvSpPr>
      <xdr:spPr>
        <a:xfrm>
          <a:off x="12623800" y="1252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北海道遠軽町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61386</xdr:rowOff>
    </xdr:from>
    <xdr:to>
      <xdr:col>29</xdr:col>
      <xdr:colOff>127000</xdr:colOff>
      <xdr:row>12</xdr:row>
      <xdr:rowOff>24647</xdr:rowOff>
    </xdr:to>
    <xdr:cxnSp macro="">
      <xdr:nvCxnSpPr>
        <xdr:cNvPr id="52" name="直線コネクタ 51"/>
        <xdr:cNvCxnSpPr/>
      </xdr:nvCxnSpPr>
      <xdr:spPr bwMode="auto">
        <a:xfrm flipV="1">
          <a:off x="5003800" y="1994961"/>
          <a:ext cx="647700" cy="134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79622</xdr:rowOff>
    </xdr:from>
    <xdr:ext cx="762000" cy="259045"/>
    <xdr:sp macro="" textlink="">
      <xdr:nvSpPr>
        <xdr:cNvPr id="53" name="人口1人当たり決算額の推移平均値テキスト130"/>
        <xdr:cNvSpPr txBox="1"/>
      </xdr:nvSpPr>
      <xdr:spPr>
        <a:xfrm>
          <a:off x="5740400" y="304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24647</xdr:rowOff>
    </xdr:from>
    <xdr:to>
      <xdr:col>26</xdr:col>
      <xdr:colOff>50800</xdr:colOff>
      <xdr:row>12</xdr:row>
      <xdr:rowOff>64554</xdr:rowOff>
    </xdr:to>
    <xdr:cxnSp macro="">
      <xdr:nvCxnSpPr>
        <xdr:cNvPr id="55" name="直線コネクタ 54"/>
        <xdr:cNvCxnSpPr/>
      </xdr:nvCxnSpPr>
      <xdr:spPr bwMode="auto">
        <a:xfrm flipV="1">
          <a:off x="4305300" y="2129672"/>
          <a:ext cx="698500" cy="39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34800</xdr:rowOff>
    </xdr:from>
    <xdr:ext cx="736600" cy="259045"/>
    <xdr:sp macro="" textlink="">
      <xdr:nvSpPr>
        <xdr:cNvPr id="57" name="テキスト ボックス 56"/>
        <xdr:cNvSpPr txBox="1"/>
      </xdr:nvSpPr>
      <xdr:spPr>
        <a:xfrm>
          <a:off x="4622800" y="3168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63803</xdr:rowOff>
    </xdr:from>
    <xdr:to>
      <xdr:col>22</xdr:col>
      <xdr:colOff>114300</xdr:colOff>
      <xdr:row>12</xdr:row>
      <xdr:rowOff>64554</xdr:rowOff>
    </xdr:to>
    <xdr:cxnSp macro="">
      <xdr:nvCxnSpPr>
        <xdr:cNvPr id="58" name="直線コネクタ 57"/>
        <xdr:cNvCxnSpPr/>
      </xdr:nvCxnSpPr>
      <xdr:spPr bwMode="auto">
        <a:xfrm>
          <a:off x="3606800" y="2168828"/>
          <a:ext cx="698500" cy="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45512</xdr:rowOff>
    </xdr:from>
    <xdr:ext cx="762000" cy="259045"/>
    <xdr:sp macro="" textlink="">
      <xdr:nvSpPr>
        <xdr:cNvPr id="60" name="テキスト ボックス 59"/>
        <xdr:cNvSpPr txBox="1"/>
      </xdr:nvSpPr>
      <xdr:spPr>
        <a:xfrm>
          <a:off x="3924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63803</xdr:rowOff>
    </xdr:from>
    <xdr:to>
      <xdr:col>18</xdr:col>
      <xdr:colOff>177800</xdr:colOff>
      <xdr:row>12</xdr:row>
      <xdr:rowOff>107596</xdr:rowOff>
    </xdr:to>
    <xdr:cxnSp macro="">
      <xdr:nvCxnSpPr>
        <xdr:cNvPr id="61" name="直線コネクタ 60"/>
        <xdr:cNvCxnSpPr/>
      </xdr:nvCxnSpPr>
      <xdr:spPr bwMode="auto">
        <a:xfrm flipV="1">
          <a:off x="2908300" y="2168828"/>
          <a:ext cx="698500" cy="43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xdr:cNvSpPr/>
      </xdr:nvSpPr>
      <xdr:spPr bwMode="auto">
        <a:xfrm>
          <a:off x="3556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66429</xdr:rowOff>
    </xdr:from>
    <xdr:ext cx="762000" cy="259045"/>
    <xdr:sp macro="" textlink="">
      <xdr:nvSpPr>
        <xdr:cNvPr id="63" name="テキスト ボックス 62"/>
        <xdr:cNvSpPr txBox="1"/>
      </xdr:nvSpPr>
      <xdr:spPr>
        <a:xfrm>
          <a:off x="32258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10993</xdr:rowOff>
    </xdr:from>
    <xdr:ext cx="762000" cy="259045"/>
    <xdr:sp macro="" textlink="">
      <xdr:nvSpPr>
        <xdr:cNvPr id="65" name="テキスト ボックス 64"/>
        <xdr:cNvSpPr txBox="1"/>
      </xdr:nvSpPr>
      <xdr:spPr>
        <a:xfrm>
          <a:off x="25273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10586</xdr:rowOff>
    </xdr:from>
    <xdr:to>
      <xdr:col>29</xdr:col>
      <xdr:colOff>177800</xdr:colOff>
      <xdr:row>11</xdr:row>
      <xdr:rowOff>112186</xdr:rowOff>
    </xdr:to>
    <xdr:sp macro="" textlink="">
      <xdr:nvSpPr>
        <xdr:cNvPr id="71" name="楕円 70"/>
        <xdr:cNvSpPr/>
      </xdr:nvSpPr>
      <xdr:spPr bwMode="auto">
        <a:xfrm>
          <a:off x="5600700" y="1944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128713</xdr:rowOff>
    </xdr:from>
    <xdr:ext cx="762000" cy="259045"/>
    <xdr:sp macro="" textlink="">
      <xdr:nvSpPr>
        <xdr:cNvPr id="72" name="人口1人当たり決算額の推移該当値テキスト130"/>
        <xdr:cNvSpPr txBox="1"/>
      </xdr:nvSpPr>
      <xdr:spPr>
        <a:xfrm>
          <a:off x="5740400" y="1890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145297</xdr:rowOff>
    </xdr:from>
    <xdr:to>
      <xdr:col>26</xdr:col>
      <xdr:colOff>101600</xdr:colOff>
      <xdr:row>12</xdr:row>
      <xdr:rowOff>75447</xdr:rowOff>
    </xdr:to>
    <xdr:sp macro="" textlink="">
      <xdr:nvSpPr>
        <xdr:cNvPr id="73" name="楕円 72"/>
        <xdr:cNvSpPr/>
      </xdr:nvSpPr>
      <xdr:spPr bwMode="auto">
        <a:xfrm>
          <a:off x="4953000" y="2078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85624</xdr:rowOff>
    </xdr:from>
    <xdr:ext cx="736600" cy="259045"/>
    <xdr:sp macro="" textlink="">
      <xdr:nvSpPr>
        <xdr:cNvPr id="74" name="テキスト ボックス 73"/>
        <xdr:cNvSpPr txBox="1"/>
      </xdr:nvSpPr>
      <xdr:spPr>
        <a:xfrm>
          <a:off x="4622800" y="1847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13754</xdr:rowOff>
    </xdr:from>
    <xdr:to>
      <xdr:col>22</xdr:col>
      <xdr:colOff>165100</xdr:colOff>
      <xdr:row>12</xdr:row>
      <xdr:rowOff>115354</xdr:rowOff>
    </xdr:to>
    <xdr:sp macro="" textlink="">
      <xdr:nvSpPr>
        <xdr:cNvPr id="75" name="楕円 74"/>
        <xdr:cNvSpPr/>
      </xdr:nvSpPr>
      <xdr:spPr bwMode="auto">
        <a:xfrm>
          <a:off x="4254500" y="2118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125531</xdr:rowOff>
    </xdr:from>
    <xdr:ext cx="762000" cy="259045"/>
    <xdr:sp macro="" textlink="">
      <xdr:nvSpPr>
        <xdr:cNvPr id="76" name="テキスト ボックス 75"/>
        <xdr:cNvSpPr txBox="1"/>
      </xdr:nvSpPr>
      <xdr:spPr>
        <a:xfrm>
          <a:off x="3924300" y="1887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13003</xdr:rowOff>
    </xdr:from>
    <xdr:to>
      <xdr:col>19</xdr:col>
      <xdr:colOff>38100</xdr:colOff>
      <xdr:row>12</xdr:row>
      <xdr:rowOff>114603</xdr:rowOff>
    </xdr:to>
    <xdr:sp macro="" textlink="">
      <xdr:nvSpPr>
        <xdr:cNvPr id="77" name="楕円 76"/>
        <xdr:cNvSpPr/>
      </xdr:nvSpPr>
      <xdr:spPr bwMode="auto">
        <a:xfrm>
          <a:off x="3556000" y="2118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124780</xdr:rowOff>
    </xdr:from>
    <xdr:ext cx="762000" cy="259045"/>
    <xdr:sp macro="" textlink="">
      <xdr:nvSpPr>
        <xdr:cNvPr id="78" name="テキスト ボックス 77"/>
        <xdr:cNvSpPr txBox="1"/>
      </xdr:nvSpPr>
      <xdr:spPr>
        <a:xfrm>
          <a:off x="3225800" y="188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56796</xdr:rowOff>
    </xdr:from>
    <xdr:to>
      <xdr:col>15</xdr:col>
      <xdr:colOff>101600</xdr:colOff>
      <xdr:row>12</xdr:row>
      <xdr:rowOff>158396</xdr:rowOff>
    </xdr:to>
    <xdr:sp macro="" textlink="">
      <xdr:nvSpPr>
        <xdr:cNvPr id="79" name="楕円 78"/>
        <xdr:cNvSpPr/>
      </xdr:nvSpPr>
      <xdr:spPr bwMode="auto">
        <a:xfrm>
          <a:off x="2857500" y="2161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168573</xdr:rowOff>
    </xdr:from>
    <xdr:ext cx="762000" cy="259045"/>
    <xdr:sp macro="" textlink="">
      <xdr:nvSpPr>
        <xdr:cNvPr id="80" name="テキスト ボックス 79"/>
        <xdr:cNvSpPr txBox="1"/>
      </xdr:nvSpPr>
      <xdr:spPr>
        <a:xfrm>
          <a:off x="2527300" y="1930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207075</xdr:rowOff>
    </xdr:from>
    <xdr:to>
      <xdr:col>29</xdr:col>
      <xdr:colOff>127000</xdr:colOff>
      <xdr:row>33</xdr:row>
      <xdr:rowOff>236238</xdr:rowOff>
    </xdr:to>
    <xdr:cxnSp macro="">
      <xdr:nvCxnSpPr>
        <xdr:cNvPr id="115" name="直線コネクタ 114"/>
        <xdr:cNvCxnSpPr/>
      </xdr:nvCxnSpPr>
      <xdr:spPr bwMode="auto">
        <a:xfrm flipV="1">
          <a:off x="5003800" y="6131625"/>
          <a:ext cx="647700" cy="29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173190</xdr:rowOff>
    </xdr:from>
    <xdr:ext cx="762000" cy="259045"/>
    <xdr:sp macro="" textlink="">
      <xdr:nvSpPr>
        <xdr:cNvPr id="116" name="人口1人当たり決算額の推移平均値テキスト445"/>
        <xdr:cNvSpPr txBox="1"/>
      </xdr:nvSpPr>
      <xdr:spPr>
        <a:xfrm>
          <a:off x="5740400" y="6783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225788</xdr:rowOff>
    </xdr:from>
    <xdr:to>
      <xdr:col>26</xdr:col>
      <xdr:colOff>50800</xdr:colOff>
      <xdr:row>33</xdr:row>
      <xdr:rowOff>236238</xdr:rowOff>
    </xdr:to>
    <xdr:cxnSp macro="">
      <xdr:nvCxnSpPr>
        <xdr:cNvPr id="118" name="直線コネクタ 117"/>
        <xdr:cNvCxnSpPr/>
      </xdr:nvCxnSpPr>
      <xdr:spPr bwMode="auto">
        <a:xfrm>
          <a:off x="4305300" y="6150338"/>
          <a:ext cx="698500" cy="10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286674</xdr:rowOff>
    </xdr:from>
    <xdr:ext cx="736600" cy="259045"/>
    <xdr:sp macro="" textlink="">
      <xdr:nvSpPr>
        <xdr:cNvPr id="120" name="テキスト ボックス 119"/>
        <xdr:cNvSpPr txBox="1"/>
      </xdr:nvSpPr>
      <xdr:spPr>
        <a:xfrm>
          <a:off x="4622800" y="6897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195254</xdr:rowOff>
    </xdr:from>
    <xdr:to>
      <xdr:col>22</xdr:col>
      <xdr:colOff>114300</xdr:colOff>
      <xdr:row>33</xdr:row>
      <xdr:rowOff>225788</xdr:rowOff>
    </xdr:to>
    <xdr:cxnSp macro="">
      <xdr:nvCxnSpPr>
        <xdr:cNvPr id="121" name="直線コネクタ 120"/>
        <xdr:cNvCxnSpPr/>
      </xdr:nvCxnSpPr>
      <xdr:spPr bwMode="auto">
        <a:xfrm>
          <a:off x="3606800" y="6119804"/>
          <a:ext cx="698500" cy="30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288470</xdr:rowOff>
    </xdr:from>
    <xdr:ext cx="762000" cy="259045"/>
    <xdr:sp macro="" textlink="">
      <xdr:nvSpPr>
        <xdr:cNvPr id="123" name="テキスト ボックス 122"/>
        <xdr:cNvSpPr txBox="1"/>
      </xdr:nvSpPr>
      <xdr:spPr>
        <a:xfrm>
          <a:off x="39243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136046</xdr:rowOff>
    </xdr:from>
    <xdr:to>
      <xdr:col>18</xdr:col>
      <xdr:colOff>177800</xdr:colOff>
      <xdr:row>33</xdr:row>
      <xdr:rowOff>195254</xdr:rowOff>
    </xdr:to>
    <xdr:cxnSp macro="">
      <xdr:nvCxnSpPr>
        <xdr:cNvPr id="124" name="直線コネクタ 123"/>
        <xdr:cNvCxnSpPr/>
      </xdr:nvCxnSpPr>
      <xdr:spPr bwMode="auto">
        <a:xfrm>
          <a:off x="2908300" y="6060596"/>
          <a:ext cx="698500" cy="59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236612</xdr:rowOff>
    </xdr:from>
    <xdr:to>
      <xdr:col>19</xdr:col>
      <xdr:colOff>38100</xdr:colOff>
      <xdr:row>35</xdr:row>
      <xdr:rowOff>338212</xdr:rowOff>
    </xdr:to>
    <xdr:sp macro="" textlink="">
      <xdr:nvSpPr>
        <xdr:cNvPr id="125" name="フローチャート: 判断 124"/>
        <xdr:cNvSpPr/>
      </xdr:nvSpPr>
      <xdr:spPr bwMode="auto">
        <a:xfrm>
          <a:off x="35560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322989</xdr:rowOff>
    </xdr:from>
    <xdr:ext cx="762000" cy="259045"/>
    <xdr:sp macro="" textlink="">
      <xdr:nvSpPr>
        <xdr:cNvPr id="126" name="テキスト ボックス 125"/>
        <xdr:cNvSpPr txBox="1"/>
      </xdr:nvSpPr>
      <xdr:spPr>
        <a:xfrm>
          <a:off x="32258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278183</xdr:rowOff>
    </xdr:from>
    <xdr:ext cx="762000" cy="259045"/>
    <xdr:sp macro="" textlink="">
      <xdr:nvSpPr>
        <xdr:cNvPr id="128" name="テキスト ボックス 127"/>
        <xdr:cNvSpPr txBox="1"/>
      </xdr:nvSpPr>
      <xdr:spPr>
        <a:xfrm>
          <a:off x="2527300" y="688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156275</xdr:rowOff>
    </xdr:from>
    <xdr:to>
      <xdr:col>29</xdr:col>
      <xdr:colOff>177800</xdr:colOff>
      <xdr:row>33</xdr:row>
      <xdr:rowOff>257875</xdr:rowOff>
    </xdr:to>
    <xdr:sp macro="" textlink="">
      <xdr:nvSpPr>
        <xdr:cNvPr id="134" name="楕円 133"/>
        <xdr:cNvSpPr/>
      </xdr:nvSpPr>
      <xdr:spPr bwMode="auto">
        <a:xfrm>
          <a:off x="5600700" y="6080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64852</xdr:rowOff>
    </xdr:from>
    <xdr:ext cx="762000" cy="259045"/>
    <xdr:sp macro="" textlink="">
      <xdr:nvSpPr>
        <xdr:cNvPr id="135" name="人口1人当たり決算額の推移該当値テキスト445"/>
        <xdr:cNvSpPr txBox="1"/>
      </xdr:nvSpPr>
      <xdr:spPr>
        <a:xfrm>
          <a:off x="5740400" y="598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185438</xdr:rowOff>
    </xdr:from>
    <xdr:to>
      <xdr:col>26</xdr:col>
      <xdr:colOff>101600</xdr:colOff>
      <xdr:row>33</xdr:row>
      <xdr:rowOff>287038</xdr:rowOff>
    </xdr:to>
    <xdr:sp macro="" textlink="">
      <xdr:nvSpPr>
        <xdr:cNvPr id="136" name="楕円 135"/>
        <xdr:cNvSpPr/>
      </xdr:nvSpPr>
      <xdr:spPr bwMode="auto">
        <a:xfrm>
          <a:off x="4953000" y="6109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125765</xdr:rowOff>
    </xdr:from>
    <xdr:ext cx="736600" cy="259045"/>
    <xdr:sp macro="" textlink="">
      <xdr:nvSpPr>
        <xdr:cNvPr id="137" name="テキスト ボックス 136"/>
        <xdr:cNvSpPr txBox="1"/>
      </xdr:nvSpPr>
      <xdr:spPr>
        <a:xfrm>
          <a:off x="4622800" y="5878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174988</xdr:rowOff>
    </xdr:from>
    <xdr:to>
      <xdr:col>22</xdr:col>
      <xdr:colOff>165100</xdr:colOff>
      <xdr:row>33</xdr:row>
      <xdr:rowOff>276588</xdr:rowOff>
    </xdr:to>
    <xdr:sp macro="" textlink="">
      <xdr:nvSpPr>
        <xdr:cNvPr id="138" name="楕円 137"/>
        <xdr:cNvSpPr/>
      </xdr:nvSpPr>
      <xdr:spPr bwMode="auto">
        <a:xfrm>
          <a:off x="4254500" y="6099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115315</xdr:rowOff>
    </xdr:from>
    <xdr:ext cx="762000" cy="259045"/>
    <xdr:sp macro="" textlink="">
      <xdr:nvSpPr>
        <xdr:cNvPr id="139" name="テキスト ボックス 138"/>
        <xdr:cNvSpPr txBox="1"/>
      </xdr:nvSpPr>
      <xdr:spPr>
        <a:xfrm>
          <a:off x="3924300" y="586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144454</xdr:rowOff>
    </xdr:from>
    <xdr:to>
      <xdr:col>19</xdr:col>
      <xdr:colOff>38100</xdr:colOff>
      <xdr:row>33</xdr:row>
      <xdr:rowOff>246054</xdr:rowOff>
    </xdr:to>
    <xdr:sp macro="" textlink="">
      <xdr:nvSpPr>
        <xdr:cNvPr id="140" name="楕円 139"/>
        <xdr:cNvSpPr/>
      </xdr:nvSpPr>
      <xdr:spPr bwMode="auto">
        <a:xfrm>
          <a:off x="3556000" y="6069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84781</xdr:rowOff>
    </xdr:from>
    <xdr:ext cx="762000" cy="259045"/>
    <xdr:sp macro="" textlink="">
      <xdr:nvSpPr>
        <xdr:cNvPr id="141" name="テキスト ボックス 140"/>
        <xdr:cNvSpPr txBox="1"/>
      </xdr:nvSpPr>
      <xdr:spPr>
        <a:xfrm>
          <a:off x="3225800" y="583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85246</xdr:rowOff>
    </xdr:from>
    <xdr:to>
      <xdr:col>15</xdr:col>
      <xdr:colOff>101600</xdr:colOff>
      <xdr:row>33</xdr:row>
      <xdr:rowOff>186846</xdr:rowOff>
    </xdr:to>
    <xdr:sp macro="" textlink="">
      <xdr:nvSpPr>
        <xdr:cNvPr id="142" name="楕円 141"/>
        <xdr:cNvSpPr/>
      </xdr:nvSpPr>
      <xdr:spPr bwMode="auto">
        <a:xfrm>
          <a:off x="2857500" y="6009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25573</xdr:rowOff>
    </xdr:from>
    <xdr:ext cx="762000" cy="259045"/>
    <xdr:sp macro="" textlink="">
      <xdr:nvSpPr>
        <xdr:cNvPr id="143" name="テキスト ボックス 142"/>
        <xdr:cNvSpPr txBox="1"/>
      </xdr:nvSpPr>
      <xdr:spPr>
        <a:xfrm>
          <a:off x="2527300" y="577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北海道遠軽町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19,984
19,890
1,332.45
15,374,803
14,610,869
753,672
9,069,082
22,299,115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137430</xdr:rowOff>
    </xdr:from>
    <xdr:to>
      <xdr:col>24</xdr:col>
      <xdr:colOff>63500</xdr:colOff>
      <xdr:row>31</xdr:row>
      <xdr:rowOff>15864</xdr:rowOff>
    </xdr:to>
    <xdr:cxnSp macro="">
      <xdr:nvCxnSpPr>
        <xdr:cNvPr id="63" name="直線コネクタ 62"/>
        <xdr:cNvCxnSpPr/>
      </xdr:nvCxnSpPr>
      <xdr:spPr>
        <a:xfrm flipV="1">
          <a:off x="3797300" y="5280930"/>
          <a:ext cx="838200" cy="4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116492</xdr:rowOff>
    </xdr:from>
    <xdr:ext cx="534377" cy="259045"/>
    <xdr:sp macro="" textlink="">
      <xdr:nvSpPr>
        <xdr:cNvPr id="64" name="人件費平均値テキスト"/>
        <xdr:cNvSpPr txBox="1"/>
      </xdr:nvSpPr>
      <xdr:spPr>
        <a:xfrm>
          <a:off x="4686300" y="6117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15864</xdr:rowOff>
    </xdr:from>
    <xdr:to>
      <xdr:col>19</xdr:col>
      <xdr:colOff>177800</xdr:colOff>
      <xdr:row>31</xdr:row>
      <xdr:rowOff>28666</xdr:rowOff>
    </xdr:to>
    <xdr:cxnSp macro="">
      <xdr:nvCxnSpPr>
        <xdr:cNvPr id="66" name="直線コネクタ 65"/>
        <xdr:cNvCxnSpPr/>
      </xdr:nvCxnSpPr>
      <xdr:spPr>
        <a:xfrm flipV="1">
          <a:off x="2908300" y="5330814"/>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67409</xdr:rowOff>
    </xdr:from>
    <xdr:ext cx="534377" cy="259045"/>
    <xdr:sp macro="" textlink="">
      <xdr:nvSpPr>
        <xdr:cNvPr id="68" name="テキスト ボックス 67"/>
        <xdr:cNvSpPr txBox="1"/>
      </xdr:nvSpPr>
      <xdr:spPr>
        <a:xfrm>
          <a:off x="3530111" y="623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28666</xdr:rowOff>
    </xdr:from>
    <xdr:to>
      <xdr:col>15</xdr:col>
      <xdr:colOff>50800</xdr:colOff>
      <xdr:row>31</xdr:row>
      <xdr:rowOff>44717</xdr:rowOff>
    </xdr:to>
    <xdr:cxnSp macro="">
      <xdr:nvCxnSpPr>
        <xdr:cNvPr id="69" name="直線コネクタ 68"/>
        <xdr:cNvCxnSpPr/>
      </xdr:nvCxnSpPr>
      <xdr:spPr>
        <a:xfrm flipV="1">
          <a:off x="2019300" y="5343616"/>
          <a:ext cx="889000" cy="16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69858</xdr:rowOff>
    </xdr:from>
    <xdr:ext cx="534377" cy="259045"/>
    <xdr:sp macro="" textlink="">
      <xdr:nvSpPr>
        <xdr:cNvPr id="71" name="テキスト ボックス 70"/>
        <xdr:cNvSpPr txBox="1"/>
      </xdr:nvSpPr>
      <xdr:spPr>
        <a:xfrm>
          <a:off x="2641111" y="62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21236</xdr:rowOff>
    </xdr:from>
    <xdr:to>
      <xdr:col>10</xdr:col>
      <xdr:colOff>114300</xdr:colOff>
      <xdr:row>31</xdr:row>
      <xdr:rowOff>44717</xdr:rowOff>
    </xdr:to>
    <xdr:cxnSp macro="">
      <xdr:nvCxnSpPr>
        <xdr:cNvPr id="72" name="直線コネクタ 71"/>
        <xdr:cNvCxnSpPr/>
      </xdr:nvCxnSpPr>
      <xdr:spPr>
        <a:xfrm>
          <a:off x="1130300" y="5336186"/>
          <a:ext cx="889000" cy="2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156713</xdr:rowOff>
    </xdr:from>
    <xdr:to>
      <xdr:col>10</xdr:col>
      <xdr:colOff>165100</xdr:colOff>
      <xdr:row>36</xdr:row>
      <xdr:rowOff>86863</xdr:rowOff>
    </xdr:to>
    <xdr:sp macro="" textlink="">
      <xdr:nvSpPr>
        <xdr:cNvPr id="73" name="フローチャート: 判断 72"/>
        <xdr:cNvSpPr/>
      </xdr:nvSpPr>
      <xdr:spPr>
        <a:xfrm>
          <a:off x="1968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77990</xdr:rowOff>
    </xdr:from>
    <xdr:ext cx="534377" cy="259045"/>
    <xdr:sp macro="" textlink="">
      <xdr:nvSpPr>
        <xdr:cNvPr id="74" name="テキスト ボックス 73"/>
        <xdr:cNvSpPr txBox="1"/>
      </xdr:nvSpPr>
      <xdr:spPr>
        <a:xfrm>
          <a:off x="1752111" y="625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13230</xdr:rowOff>
    </xdr:from>
    <xdr:ext cx="534377" cy="259045"/>
    <xdr:sp macro="" textlink="">
      <xdr:nvSpPr>
        <xdr:cNvPr id="76" name="テキスト ボックス 75"/>
        <xdr:cNvSpPr txBox="1"/>
      </xdr:nvSpPr>
      <xdr:spPr>
        <a:xfrm>
          <a:off x="863111" y="618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86630</xdr:rowOff>
    </xdr:from>
    <xdr:to>
      <xdr:col>24</xdr:col>
      <xdr:colOff>114300</xdr:colOff>
      <xdr:row>31</xdr:row>
      <xdr:rowOff>16780</xdr:rowOff>
    </xdr:to>
    <xdr:sp macro="" textlink="">
      <xdr:nvSpPr>
        <xdr:cNvPr id="82" name="楕円 81"/>
        <xdr:cNvSpPr/>
      </xdr:nvSpPr>
      <xdr:spPr>
        <a:xfrm>
          <a:off x="4584700" y="523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26202</xdr:rowOff>
    </xdr:from>
    <xdr:ext cx="599010" cy="259045"/>
    <xdr:sp macro="" textlink="">
      <xdr:nvSpPr>
        <xdr:cNvPr id="83" name="人件費該当値テキスト"/>
        <xdr:cNvSpPr txBox="1"/>
      </xdr:nvSpPr>
      <xdr:spPr>
        <a:xfrm>
          <a:off x="4686300" y="5169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136514</xdr:rowOff>
    </xdr:from>
    <xdr:to>
      <xdr:col>20</xdr:col>
      <xdr:colOff>38100</xdr:colOff>
      <xdr:row>31</xdr:row>
      <xdr:rowOff>66664</xdr:rowOff>
    </xdr:to>
    <xdr:sp macro="" textlink="">
      <xdr:nvSpPr>
        <xdr:cNvPr id="84" name="楕円 83"/>
        <xdr:cNvSpPr/>
      </xdr:nvSpPr>
      <xdr:spPr>
        <a:xfrm>
          <a:off x="3746500" y="528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83191</xdr:rowOff>
    </xdr:from>
    <xdr:ext cx="599010" cy="259045"/>
    <xdr:sp macro="" textlink="">
      <xdr:nvSpPr>
        <xdr:cNvPr id="85" name="テキスト ボックス 84"/>
        <xdr:cNvSpPr txBox="1"/>
      </xdr:nvSpPr>
      <xdr:spPr>
        <a:xfrm>
          <a:off x="3497795" y="5055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149316</xdr:rowOff>
    </xdr:from>
    <xdr:to>
      <xdr:col>15</xdr:col>
      <xdr:colOff>101600</xdr:colOff>
      <xdr:row>31</xdr:row>
      <xdr:rowOff>79466</xdr:rowOff>
    </xdr:to>
    <xdr:sp macro="" textlink="">
      <xdr:nvSpPr>
        <xdr:cNvPr id="86" name="楕円 85"/>
        <xdr:cNvSpPr/>
      </xdr:nvSpPr>
      <xdr:spPr>
        <a:xfrm>
          <a:off x="2857500" y="52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95993</xdr:rowOff>
    </xdr:from>
    <xdr:ext cx="599010" cy="259045"/>
    <xdr:sp macro="" textlink="">
      <xdr:nvSpPr>
        <xdr:cNvPr id="87" name="テキスト ボックス 86"/>
        <xdr:cNvSpPr txBox="1"/>
      </xdr:nvSpPr>
      <xdr:spPr>
        <a:xfrm>
          <a:off x="2608795" y="5068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165367</xdr:rowOff>
    </xdr:from>
    <xdr:to>
      <xdr:col>10</xdr:col>
      <xdr:colOff>165100</xdr:colOff>
      <xdr:row>31</xdr:row>
      <xdr:rowOff>95517</xdr:rowOff>
    </xdr:to>
    <xdr:sp macro="" textlink="">
      <xdr:nvSpPr>
        <xdr:cNvPr id="88" name="楕円 87"/>
        <xdr:cNvSpPr/>
      </xdr:nvSpPr>
      <xdr:spPr>
        <a:xfrm>
          <a:off x="1968500" y="530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112044</xdr:rowOff>
    </xdr:from>
    <xdr:ext cx="599010" cy="259045"/>
    <xdr:sp macro="" textlink="">
      <xdr:nvSpPr>
        <xdr:cNvPr id="89" name="テキスト ボックス 88"/>
        <xdr:cNvSpPr txBox="1"/>
      </xdr:nvSpPr>
      <xdr:spPr>
        <a:xfrm>
          <a:off x="1719795" y="508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141886</xdr:rowOff>
    </xdr:from>
    <xdr:to>
      <xdr:col>6</xdr:col>
      <xdr:colOff>38100</xdr:colOff>
      <xdr:row>31</xdr:row>
      <xdr:rowOff>72036</xdr:rowOff>
    </xdr:to>
    <xdr:sp macro="" textlink="">
      <xdr:nvSpPr>
        <xdr:cNvPr id="90" name="楕円 89"/>
        <xdr:cNvSpPr/>
      </xdr:nvSpPr>
      <xdr:spPr>
        <a:xfrm>
          <a:off x="1079500" y="528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29</xdr:row>
      <xdr:rowOff>88563</xdr:rowOff>
    </xdr:from>
    <xdr:ext cx="599010" cy="259045"/>
    <xdr:sp macro="" textlink="">
      <xdr:nvSpPr>
        <xdr:cNvPr id="91" name="テキスト ボックス 90"/>
        <xdr:cNvSpPr txBox="1"/>
      </xdr:nvSpPr>
      <xdr:spPr>
        <a:xfrm>
          <a:off x="830795" y="5060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31539</xdr:rowOff>
    </xdr:from>
    <xdr:to>
      <xdr:col>24</xdr:col>
      <xdr:colOff>63500</xdr:colOff>
      <xdr:row>57</xdr:row>
      <xdr:rowOff>51905</xdr:rowOff>
    </xdr:to>
    <xdr:cxnSp macro="">
      <xdr:nvCxnSpPr>
        <xdr:cNvPr id="122" name="直線コネクタ 121"/>
        <xdr:cNvCxnSpPr/>
      </xdr:nvCxnSpPr>
      <xdr:spPr>
        <a:xfrm flipV="1">
          <a:off x="3797300" y="9804189"/>
          <a:ext cx="838200" cy="2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168989</xdr:rowOff>
    </xdr:from>
    <xdr:ext cx="534377" cy="259045"/>
    <xdr:sp macro="" textlink="">
      <xdr:nvSpPr>
        <xdr:cNvPr id="123" name="物件費平均値テキスト"/>
        <xdr:cNvSpPr txBox="1"/>
      </xdr:nvSpPr>
      <xdr:spPr>
        <a:xfrm>
          <a:off x="4686300" y="9941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51905</xdr:rowOff>
    </xdr:from>
    <xdr:to>
      <xdr:col>19</xdr:col>
      <xdr:colOff>177800</xdr:colOff>
      <xdr:row>57</xdr:row>
      <xdr:rowOff>63586</xdr:rowOff>
    </xdr:to>
    <xdr:cxnSp macro="">
      <xdr:nvCxnSpPr>
        <xdr:cNvPr id="125" name="直線コネクタ 124"/>
        <xdr:cNvCxnSpPr/>
      </xdr:nvCxnSpPr>
      <xdr:spPr>
        <a:xfrm flipV="1">
          <a:off x="2908300" y="9824555"/>
          <a:ext cx="889000" cy="1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122703</xdr:rowOff>
    </xdr:from>
    <xdr:ext cx="534377" cy="259045"/>
    <xdr:sp macro="" textlink="">
      <xdr:nvSpPr>
        <xdr:cNvPr id="127" name="テキスト ボックス 126"/>
        <xdr:cNvSpPr txBox="1"/>
      </xdr:nvSpPr>
      <xdr:spPr>
        <a:xfrm>
          <a:off x="3530111" y="1006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63586</xdr:rowOff>
    </xdr:from>
    <xdr:to>
      <xdr:col>15</xdr:col>
      <xdr:colOff>50800</xdr:colOff>
      <xdr:row>57</xdr:row>
      <xdr:rowOff>78726</xdr:rowOff>
    </xdr:to>
    <xdr:cxnSp macro="">
      <xdr:nvCxnSpPr>
        <xdr:cNvPr id="128" name="直線コネクタ 127"/>
        <xdr:cNvCxnSpPr/>
      </xdr:nvCxnSpPr>
      <xdr:spPr>
        <a:xfrm flipV="1">
          <a:off x="2019300" y="9836236"/>
          <a:ext cx="889000" cy="1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121769</xdr:rowOff>
    </xdr:from>
    <xdr:ext cx="534377" cy="259045"/>
    <xdr:sp macro="" textlink="">
      <xdr:nvSpPr>
        <xdr:cNvPr id="130" name="テキスト ボックス 129"/>
        <xdr:cNvSpPr txBox="1"/>
      </xdr:nvSpPr>
      <xdr:spPr>
        <a:xfrm>
          <a:off x="2641111" y="1006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78726</xdr:rowOff>
    </xdr:from>
    <xdr:to>
      <xdr:col>10</xdr:col>
      <xdr:colOff>114300</xdr:colOff>
      <xdr:row>57</xdr:row>
      <xdr:rowOff>84375</xdr:rowOff>
    </xdr:to>
    <xdr:cxnSp macro="">
      <xdr:nvCxnSpPr>
        <xdr:cNvPr id="131" name="直線コネクタ 130"/>
        <xdr:cNvCxnSpPr/>
      </xdr:nvCxnSpPr>
      <xdr:spPr>
        <a:xfrm flipV="1">
          <a:off x="1130300" y="9851376"/>
          <a:ext cx="889000" cy="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44131</xdr:rowOff>
    </xdr:from>
    <xdr:to>
      <xdr:col>10</xdr:col>
      <xdr:colOff>165100</xdr:colOff>
      <xdr:row>58</xdr:row>
      <xdr:rowOff>145731</xdr:rowOff>
    </xdr:to>
    <xdr:sp macro="" textlink="">
      <xdr:nvSpPr>
        <xdr:cNvPr id="132" name="フローチャート: 判断 131"/>
        <xdr:cNvSpPr/>
      </xdr:nvSpPr>
      <xdr:spPr>
        <a:xfrm>
          <a:off x="1968500" y="99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136858</xdr:rowOff>
    </xdr:from>
    <xdr:ext cx="534377" cy="259045"/>
    <xdr:sp macro="" textlink="">
      <xdr:nvSpPr>
        <xdr:cNvPr id="133" name="テキスト ボックス 132"/>
        <xdr:cNvSpPr txBox="1"/>
      </xdr:nvSpPr>
      <xdr:spPr>
        <a:xfrm>
          <a:off x="1752111" y="1008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133729</xdr:rowOff>
    </xdr:from>
    <xdr:ext cx="534377" cy="259045"/>
    <xdr:sp macro="" textlink="">
      <xdr:nvSpPr>
        <xdr:cNvPr id="135" name="テキスト ボックス 134"/>
        <xdr:cNvSpPr txBox="1"/>
      </xdr:nvSpPr>
      <xdr:spPr>
        <a:xfrm>
          <a:off x="863111" y="100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152189</xdr:rowOff>
    </xdr:from>
    <xdr:to>
      <xdr:col>24</xdr:col>
      <xdr:colOff>114300</xdr:colOff>
      <xdr:row>57</xdr:row>
      <xdr:rowOff>82339</xdr:rowOff>
    </xdr:to>
    <xdr:sp macro="" textlink="">
      <xdr:nvSpPr>
        <xdr:cNvPr id="141" name="楕円 140"/>
        <xdr:cNvSpPr/>
      </xdr:nvSpPr>
      <xdr:spPr>
        <a:xfrm>
          <a:off x="4584700" y="975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3616</xdr:rowOff>
    </xdr:from>
    <xdr:ext cx="599010" cy="259045"/>
    <xdr:sp macro="" textlink="">
      <xdr:nvSpPr>
        <xdr:cNvPr id="142" name="物件費該当値テキスト"/>
        <xdr:cNvSpPr txBox="1"/>
      </xdr:nvSpPr>
      <xdr:spPr>
        <a:xfrm>
          <a:off x="4686300" y="9604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1105</xdr:rowOff>
    </xdr:from>
    <xdr:to>
      <xdr:col>20</xdr:col>
      <xdr:colOff>38100</xdr:colOff>
      <xdr:row>57</xdr:row>
      <xdr:rowOff>102705</xdr:rowOff>
    </xdr:to>
    <xdr:sp macro="" textlink="">
      <xdr:nvSpPr>
        <xdr:cNvPr id="143" name="楕円 142"/>
        <xdr:cNvSpPr/>
      </xdr:nvSpPr>
      <xdr:spPr>
        <a:xfrm>
          <a:off x="3746500" y="977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119232</xdr:rowOff>
    </xdr:from>
    <xdr:ext cx="599010" cy="259045"/>
    <xdr:sp macro="" textlink="">
      <xdr:nvSpPr>
        <xdr:cNvPr id="144" name="テキスト ボックス 143"/>
        <xdr:cNvSpPr txBox="1"/>
      </xdr:nvSpPr>
      <xdr:spPr>
        <a:xfrm>
          <a:off x="3497795" y="9548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12786</xdr:rowOff>
    </xdr:from>
    <xdr:to>
      <xdr:col>15</xdr:col>
      <xdr:colOff>101600</xdr:colOff>
      <xdr:row>57</xdr:row>
      <xdr:rowOff>114386</xdr:rowOff>
    </xdr:to>
    <xdr:sp macro="" textlink="">
      <xdr:nvSpPr>
        <xdr:cNvPr id="145" name="楕円 144"/>
        <xdr:cNvSpPr/>
      </xdr:nvSpPr>
      <xdr:spPr>
        <a:xfrm>
          <a:off x="2857500" y="978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130913</xdr:rowOff>
    </xdr:from>
    <xdr:ext cx="599010" cy="259045"/>
    <xdr:sp macro="" textlink="">
      <xdr:nvSpPr>
        <xdr:cNvPr id="146" name="テキスト ボックス 145"/>
        <xdr:cNvSpPr txBox="1"/>
      </xdr:nvSpPr>
      <xdr:spPr>
        <a:xfrm>
          <a:off x="2608795" y="9560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27926</xdr:rowOff>
    </xdr:from>
    <xdr:to>
      <xdr:col>10</xdr:col>
      <xdr:colOff>165100</xdr:colOff>
      <xdr:row>57</xdr:row>
      <xdr:rowOff>129526</xdr:rowOff>
    </xdr:to>
    <xdr:sp macro="" textlink="">
      <xdr:nvSpPr>
        <xdr:cNvPr id="147" name="楕円 146"/>
        <xdr:cNvSpPr/>
      </xdr:nvSpPr>
      <xdr:spPr>
        <a:xfrm>
          <a:off x="1968500" y="980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146053</xdr:rowOff>
    </xdr:from>
    <xdr:ext cx="599010" cy="259045"/>
    <xdr:sp macro="" textlink="">
      <xdr:nvSpPr>
        <xdr:cNvPr id="148" name="テキスト ボックス 147"/>
        <xdr:cNvSpPr txBox="1"/>
      </xdr:nvSpPr>
      <xdr:spPr>
        <a:xfrm>
          <a:off x="1719795" y="9575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33575</xdr:rowOff>
    </xdr:from>
    <xdr:to>
      <xdr:col>6</xdr:col>
      <xdr:colOff>38100</xdr:colOff>
      <xdr:row>57</xdr:row>
      <xdr:rowOff>135175</xdr:rowOff>
    </xdr:to>
    <xdr:sp macro="" textlink="">
      <xdr:nvSpPr>
        <xdr:cNvPr id="149" name="楕円 148"/>
        <xdr:cNvSpPr/>
      </xdr:nvSpPr>
      <xdr:spPr>
        <a:xfrm>
          <a:off x="1079500" y="980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151702</xdr:rowOff>
    </xdr:from>
    <xdr:ext cx="599010" cy="259045"/>
    <xdr:sp macro="" textlink="">
      <xdr:nvSpPr>
        <xdr:cNvPr id="150" name="テキスト ボックス 149"/>
        <xdr:cNvSpPr txBox="1"/>
      </xdr:nvSpPr>
      <xdr:spPr>
        <a:xfrm>
          <a:off x="830795" y="958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143587</xdr:rowOff>
    </xdr:from>
    <xdr:to>
      <xdr:col>24</xdr:col>
      <xdr:colOff>63500</xdr:colOff>
      <xdr:row>76</xdr:row>
      <xdr:rowOff>156083</xdr:rowOff>
    </xdr:to>
    <xdr:cxnSp macro="">
      <xdr:nvCxnSpPr>
        <xdr:cNvPr id="179" name="直線コネクタ 178"/>
        <xdr:cNvCxnSpPr/>
      </xdr:nvCxnSpPr>
      <xdr:spPr>
        <a:xfrm flipV="1">
          <a:off x="3797300" y="12659437"/>
          <a:ext cx="838200" cy="52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31436</xdr:rowOff>
    </xdr:from>
    <xdr:ext cx="469744" cy="259045"/>
    <xdr:sp macro="" textlink="">
      <xdr:nvSpPr>
        <xdr:cNvPr id="180" name="維持補修費平均値テキスト"/>
        <xdr:cNvSpPr txBox="1"/>
      </xdr:nvSpPr>
      <xdr:spPr>
        <a:xfrm>
          <a:off x="4686300" y="13233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139472</xdr:rowOff>
    </xdr:from>
    <xdr:to>
      <xdr:col>19</xdr:col>
      <xdr:colOff>177800</xdr:colOff>
      <xdr:row>76</xdr:row>
      <xdr:rowOff>156083</xdr:rowOff>
    </xdr:to>
    <xdr:cxnSp macro="">
      <xdr:nvCxnSpPr>
        <xdr:cNvPr id="182" name="直線コネクタ 181"/>
        <xdr:cNvCxnSpPr/>
      </xdr:nvCxnSpPr>
      <xdr:spPr>
        <a:xfrm>
          <a:off x="2908300" y="13169672"/>
          <a:ext cx="889000" cy="1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138955</xdr:rowOff>
    </xdr:from>
    <xdr:ext cx="469744" cy="259045"/>
    <xdr:sp macro="" textlink="">
      <xdr:nvSpPr>
        <xdr:cNvPr id="184" name="テキスト ボックス 183"/>
        <xdr:cNvSpPr txBox="1"/>
      </xdr:nvSpPr>
      <xdr:spPr>
        <a:xfrm>
          <a:off x="3562428" y="1334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139472</xdr:rowOff>
    </xdr:from>
    <xdr:to>
      <xdr:col>15</xdr:col>
      <xdr:colOff>50800</xdr:colOff>
      <xdr:row>77</xdr:row>
      <xdr:rowOff>9092</xdr:rowOff>
    </xdr:to>
    <xdr:cxnSp macro="">
      <xdr:nvCxnSpPr>
        <xdr:cNvPr id="185" name="直線コネクタ 184"/>
        <xdr:cNvCxnSpPr/>
      </xdr:nvCxnSpPr>
      <xdr:spPr>
        <a:xfrm flipV="1">
          <a:off x="2019300" y="13169672"/>
          <a:ext cx="889000" cy="4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163034</xdr:rowOff>
    </xdr:from>
    <xdr:ext cx="469744" cy="259045"/>
    <xdr:sp macro="" textlink="">
      <xdr:nvSpPr>
        <xdr:cNvPr id="187" name="テキスト ボックス 186"/>
        <xdr:cNvSpPr txBox="1"/>
      </xdr:nvSpPr>
      <xdr:spPr>
        <a:xfrm>
          <a:off x="2673428" y="1336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9092</xdr:rowOff>
    </xdr:from>
    <xdr:to>
      <xdr:col>10</xdr:col>
      <xdr:colOff>114300</xdr:colOff>
      <xdr:row>77</xdr:row>
      <xdr:rowOff>103963</xdr:rowOff>
    </xdr:to>
    <xdr:cxnSp macro="">
      <xdr:nvCxnSpPr>
        <xdr:cNvPr id="188" name="直線コネクタ 187"/>
        <xdr:cNvCxnSpPr/>
      </xdr:nvCxnSpPr>
      <xdr:spPr>
        <a:xfrm flipV="1">
          <a:off x="1130300" y="13210742"/>
          <a:ext cx="889000" cy="9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69850</xdr:rowOff>
    </xdr:from>
    <xdr:to>
      <xdr:col>10</xdr:col>
      <xdr:colOff>165100</xdr:colOff>
      <xdr:row>78</xdr:row>
      <xdr:rowOff>0</xdr:rowOff>
    </xdr:to>
    <xdr:sp macro="" textlink="">
      <xdr:nvSpPr>
        <xdr:cNvPr id="189" name="フローチャート: 判断 188"/>
        <xdr:cNvSpPr/>
      </xdr:nvSpPr>
      <xdr:spPr>
        <a:xfrm>
          <a:off x="1968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162577</xdr:rowOff>
    </xdr:from>
    <xdr:ext cx="469744" cy="259045"/>
    <xdr:sp macro="" textlink="">
      <xdr:nvSpPr>
        <xdr:cNvPr id="190" name="テキスト ボックス 189"/>
        <xdr:cNvSpPr txBox="1"/>
      </xdr:nvSpPr>
      <xdr:spPr>
        <a:xfrm>
          <a:off x="1784428"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169690</xdr:rowOff>
    </xdr:from>
    <xdr:ext cx="469744" cy="259045"/>
    <xdr:sp macro="" textlink="">
      <xdr:nvSpPr>
        <xdr:cNvPr id="192" name="テキスト ボックス 191"/>
        <xdr:cNvSpPr txBox="1"/>
      </xdr:nvSpPr>
      <xdr:spPr>
        <a:xfrm>
          <a:off x="895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92787</xdr:rowOff>
    </xdr:from>
    <xdr:to>
      <xdr:col>24</xdr:col>
      <xdr:colOff>114300</xdr:colOff>
      <xdr:row>74</xdr:row>
      <xdr:rowOff>22937</xdr:rowOff>
    </xdr:to>
    <xdr:sp macro="" textlink="">
      <xdr:nvSpPr>
        <xdr:cNvPr id="198" name="楕円 197"/>
        <xdr:cNvSpPr/>
      </xdr:nvSpPr>
      <xdr:spPr>
        <a:xfrm>
          <a:off x="4584700" y="1260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115664</xdr:rowOff>
    </xdr:from>
    <xdr:ext cx="534377" cy="259045"/>
    <xdr:sp macro="" textlink="">
      <xdr:nvSpPr>
        <xdr:cNvPr id="199" name="維持補修費該当値テキスト"/>
        <xdr:cNvSpPr txBox="1"/>
      </xdr:nvSpPr>
      <xdr:spPr>
        <a:xfrm>
          <a:off x="4686300" y="1246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105283</xdr:rowOff>
    </xdr:from>
    <xdr:to>
      <xdr:col>20</xdr:col>
      <xdr:colOff>38100</xdr:colOff>
      <xdr:row>77</xdr:row>
      <xdr:rowOff>35433</xdr:rowOff>
    </xdr:to>
    <xdr:sp macro="" textlink="">
      <xdr:nvSpPr>
        <xdr:cNvPr id="200" name="楕円 199"/>
        <xdr:cNvSpPr/>
      </xdr:nvSpPr>
      <xdr:spPr>
        <a:xfrm>
          <a:off x="3746500" y="1313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51960</xdr:rowOff>
    </xdr:from>
    <xdr:ext cx="469744" cy="259045"/>
    <xdr:sp macro="" textlink="">
      <xdr:nvSpPr>
        <xdr:cNvPr id="201" name="テキスト ボックス 200"/>
        <xdr:cNvSpPr txBox="1"/>
      </xdr:nvSpPr>
      <xdr:spPr>
        <a:xfrm>
          <a:off x="3562428" y="12910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88672</xdr:rowOff>
    </xdr:from>
    <xdr:to>
      <xdr:col>15</xdr:col>
      <xdr:colOff>101600</xdr:colOff>
      <xdr:row>77</xdr:row>
      <xdr:rowOff>18822</xdr:rowOff>
    </xdr:to>
    <xdr:sp macro="" textlink="">
      <xdr:nvSpPr>
        <xdr:cNvPr id="202" name="楕円 201"/>
        <xdr:cNvSpPr/>
      </xdr:nvSpPr>
      <xdr:spPr>
        <a:xfrm>
          <a:off x="2857500" y="1311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35348</xdr:rowOff>
    </xdr:from>
    <xdr:ext cx="469744" cy="259045"/>
    <xdr:sp macro="" textlink="">
      <xdr:nvSpPr>
        <xdr:cNvPr id="203" name="テキスト ボックス 202"/>
        <xdr:cNvSpPr txBox="1"/>
      </xdr:nvSpPr>
      <xdr:spPr>
        <a:xfrm>
          <a:off x="2673428" y="128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129742</xdr:rowOff>
    </xdr:from>
    <xdr:to>
      <xdr:col>10</xdr:col>
      <xdr:colOff>165100</xdr:colOff>
      <xdr:row>77</xdr:row>
      <xdr:rowOff>59892</xdr:rowOff>
    </xdr:to>
    <xdr:sp macro="" textlink="">
      <xdr:nvSpPr>
        <xdr:cNvPr id="204" name="楕円 203"/>
        <xdr:cNvSpPr/>
      </xdr:nvSpPr>
      <xdr:spPr>
        <a:xfrm>
          <a:off x="1968500" y="1315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76420</xdr:rowOff>
    </xdr:from>
    <xdr:ext cx="469744" cy="259045"/>
    <xdr:sp macro="" textlink="">
      <xdr:nvSpPr>
        <xdr:cNvPr id="205" name="テキスト ボックス 204"/>
        <xdr:cNvSpPr txBox="1"/>
      </xdr:nvSpPr>
      <xdr:spPr>
        <a:xfrm>
          <a:off x="1784428" y="12935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53163</xdr:rowOff>
    </xdr:from>
    <xdr:to>
      <xdr:col>6</xdr:col>
      <xdr:colOff>38100</xdr:colOff>
      <xdr:row>77</xdr:row>
      <xdr:rowOff>154763</xdr:rowOff>
    </xdr:to>
    <xdr:sp macro="" textlink="">
      <xdr:nvSpPr>
        <xdr:cNvPr id="206" name="楕円 205"/>
        <xdr:cNvSpPr/>
      </xdr:nvSpPr>
      <xdr:spPr>
        <a:xfrm>
          <a:off x="1079500" y="1325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145890</xdr:rowOff>
    </xdr:from>
    <xdr:ext cx="469744" cy="259045"/>
    <xdr:sp macro="" textlink="">
      <xdr:nvSpPr>
        <xdr:cNvPr id="207" name="テキスト ボックス 206"/>
        <xdr:cNvSpPr txBox="1"/>
      </xdr:nvSpPr>
      <xdr:spPr>
        <a:xfrm>
          <a:off x="895428" y="1334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118574</xdr:rowOff>
    </xdr:from>
    <xdr:to>
      <xdr:col>24</xdr:col>
      <xdr:colOff>63500</xdr:colOff>
      <xdr:row>97</xdr:row>
      <xdr:rowOff>123526</xdr:rowOff>
    </xdr:to>
    <xdr:cxnSp macro="">
      <xdr:nvCxnSpPr>
        <xdr:cNvPr id="237" name="直線コネクタ 236"/>
        <xdr:cNvCxnSpPr/>
      </xdr:nvCxnSpPr>
      <xdr:spPr>
        <a:xfrm>
          <a:off x="3797300" y="16749224"/>
          <a:ext cx="838200" cy="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170146</xdr:rowOff>
    </xdr:from>
    <xdr:ext cx="534377" cy="259045"/>
    <xdr:sp macro="" textlink="">
      <xdr:nvSpPr>
        <xdr:cNvPr id="238" name="扶助費平均値テキスト"/>
        <xdr:cNvSpPr txBox="1"/>
      </xdr:nvSpPr>
      <xdr:spPr>
        <a:xfrm>
          <a:off x="4686300" y="1628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35630</xdr:rowOff>
    </xdr:from>
    <xdr:to>
      <xdr:col>19</xdr:col>
      <xdr:colOff>177800</xdr:colOff>
      <xdr:row>97</xdr:row>
      <xdr:rowOff>118574</xdr:rowOff>
    </xdr:to>
    <xdr:cxnSp macro="">
      <xdr:nvCxnSpPr>
        <xdr:cNvPr id="240" name="直線コネクタ 239"/>
        <xdr:cNvCxnSpPr/>
      </xdr:nvCxnSpPr>
      <xdr:spPr>
        <a:xfrm>
          <a:off x="2908300" y="16666280"/>
          <a:ext cx="889000" cy="8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97508</xdr:rowOff>
    </xdr:from>
    <xdr:ext cx="534377" cy="259045"/>
    <xdr:sp macro="" textlink="">
      <xdr:nvSpPr>
        <xdr:cNvPr id="242" name="テキスト ボックス 241"/>
        <xdr:cNvSpPr txBox="1"/>
      </xdr:nvSpPr>
      <xdr:spPr>
        <a:xfrm>
          <a:off x="3530111" y="1621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35630</xdr:rowOff>
    </xdr:from>
    <xdr:to>
      <xdr:col>15</xdr:col>
      <xdr:colOff>50800</xdr:colOff>
      <xdr:row>97</xdr:row>
      <xdr:rowOff>166866</xdr:rowOff>
    </xdr:to>
    <xdr:cxnSp macro="">
      <xdr:nvCxnSpPr>
        <xdr:cNvPr id="243" name="直線コネクタ 242"/>
        <xdr:cNvCxnSpPr/>
      </xdr:nvCxnSpPr>
      <xdr:spPr>
        <a:xfrm flipV="1">
          <a:off x="2019300" y="16666280"/>
          <a:ext cx="889000" cy="13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142943</xdr:rowOff>
    </xdr:from>
    <xdr:ext cx="534377" cy="259045"/>
    <xdr:sp macro="" textlink="">
      <xdr:nvSpPr>
        <xdr:cNvPr id="245" name="テキスト ボックス 244"/>
        <xdr:cNvSpPr txBox="1"/>
      </xdr:nvSpPr>
      <xdr:spPr>
        <a:xfrm>
          <a:off x="2641111" y="1625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166866</xdr:rowOff>
    </xdr:from>
    <xdr:to>
      <xdr:col>10</xdr:col>
      <xdr:colOff>114300</xdr:colOff>
      <xdr:row>98</xdr:row>
      <xdr:rowOff>53403</xdr:rowOff>
    </xdr:to>
    <xdr:cxnSp macro="">
      <xdr:nvCxnSpPr>
        <xdr:cNvPr id="246" name="直線コネクタ 245"/>
        <xdr:cNvCxnSpPr/>
      </xdr:nvCxnSpPr>
      <xdr:spPr>
        <a:xfrm flipV="1">
          <a:off x="1130300" y="16797516"/>
          <a:ext cx="889000" cy="5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132544</xdr:rowOff>
    </xdr:from>
    <xdr:to>
      <xdr:col>10</xdr:col>
      <xdr:colOff>165100</xdr:colOff>
      <xdr:row>97</xdr:row>
      <xdr:rowOff>62694</xdr:rowOff>
    </xdr:to>
    <xdr:sp macro="" textlink="">
      <xdr:nvSpPr>
        <xdr:cNvPr id="247" name="フローチャート: 判断 246"/>
        <xdr:cNvSpPr/>
      </xdr:nvSpPr>
      <xdr:spPr>
        <a:xfrm>
          <a:off x="1968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79221</xdr:rowOff>
    </xdr:from>
    <xdr:ext cx="534377" cy="259045"/>
    <xdr:sp macro="" textlink="">
      <xdr:nvSpPr>
        <xdr:cNvPr id="248" name="テキスト ボックス 247"/>
        <xdr:cNvSpPr txBox="1"/>
      </xdr:nvSpPr>
      <xdr:spPr>
        <a:xfrm>
          <a:off x="1752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141248</xdr:rowOff>
    </xdr:from>
    <xdr:ext cx="534377" cy="259045"/>
    <xdr:sp macro="" textlink="">
      <xdr:nvSpPr>
        <xdr:cNvPr id="250" name="テキスト ボックス 249"/>
        <xdr:cNvSpPr txBox="1"/>
      </xdr:nvSpPr>
      <xdr:spPr>
        <a:xfrm>
          <a:off x="863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72726</xdr:rowOff>
    </xdr:from>
    <xdr:to>
      <xdr:col>24</xdr:col>
      <xdr:colOff>114300</xdr:colOff>
      <xdr:row>98</xdr:row>
      <xdr:rowOff>2876</xdr:rowOff>
    </xdr:to>
    <xdr:sp macro="" textlink="">
      <xdr:nvSpPr>
        <xdr:cNvPr id="256" name="楕円 255"/>
        <xdr:cNvSpPr/>
      </xdr:nvSpPr>
      <xdr:spPr>
        <a:xfrm>
          <a:off x="4584700" y="1670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51153</xdr:rowOff>
    </xdr:from>
    <xdr:ext cx="534377" cy="259045"/>
    <xdr:sp macro="" textlink="">
      <xdr:nvSpPr>
        <xdr:cNvPr id="257" name="扶助費該当値テキスト"/>
        <xdr:cNvSpPr txBox="1"/>
      </xdr:nvSpPr>
      <xdr:spPr>
        <a:xfrm>
          <a:off x="4686300" y="1668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67774</xdr:rowOff>
    </xdr:from>
    <xdr:to>
      <xdr:col>20</xdr:col>
      <xdr:colOff>38100</xdr:colOff>
      <xdr:row>97</xdr:row>
      <xdr:rowOff>169374</xdr:rowOff>
    </xdr:to>
    <xdr:sp macro="" textlink="">
      <xdr:nvSpPr>
        <xdr:cNvPr id="258" name="楕円 257"/>
        <xdr:cNvSpPr/>
      </xdr:nvSpPr>
      <xdr:spPr>
        <a:xfrm>
          <a:off x="3746500" y="166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160501</xdr:rowOff>
    </xdr:from>
    <xdr:ext cx="534377" cy="259045"/>
    <xdr:sp macro="" textlink="">
      <xdr:nvSpPr>
        <xdr:cNvPr id="259" name="テキスト ボックス 258"/>
        <xdr:cNvSpPr txBox="1"/>
      </xdr:nvSpPr>
      <xdr:spPr>
        <a:xfrm>
          <a:off x="3530111" y="1679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156280</xdr:rowOff>
    </xdr:from>
    <xdr:to>
      <xdr:col>15</xdr:col>
      <xdr:colOff>101600</xdr:colOff>
      <xdr:row>97</xdr:row>
      <xdr:rowOff>86430</xdr:rowOff>
    </xdr:to>
    <xdr:sp macro="" textlink="">
      <xdr:nvSpPr>
        <xdr:cNvPr id="260" name="楕円 259"/>
        <xdr:cNvSpPr/>
      </xdr:nvSpPr>
      <xdr:spPr>
        <a:xfrm>
          <a:off x="2857500" y="1661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77557</xdr:rowOff>
    </xdr:from>
    <xdr:ext cx="534377" cy="259045"/>
    <xdr:sp macro="" textlink="">
      <xdr:nvSpPr>
        <xdr:cNvPr id="261" name="テキスト ボックス 260"/>
        <xdr:cNvSpPr txBox="1"/>
      </xdr:nvSpPr>
      <xdr:spPr>
        <a:xfrm>
          <a:off x="2641111" y="1670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116066</xdr:rowOff>
    </xdr:from>
    <xdr:to>
      <xdr:col>10</xdr:col>
      <xdr:colOff>165100</xdr:colOff>
      <xdr:row>98</xdr:row>
      <xdr:rowOff>46216</xdr:rowOff>
    </xdr:to>
    <xdr:sp macro="" textlink="">
      <xdr:nvSpPr>
        <xdr:cNvPr id="262" name="楕円 261"/>
        <xdr:cNvSpPr/>
      </xdr:nvSpPr>
      <xdr:spPr>
        <a:xfrm>
          <a:off x="1968500" y="1674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37343</xdr:rowOff>
    </xdr:from>
    <xdr:ext cx="534377" cy="259045"/>
    <xdr:sp macro="" textlink="">
      <xdr:nvSpPr>
        <xdr:cNvPr id="263" name="テキスト ボックス 262"/>
        <xdr:cNvSpPr txBox="1"/>
      </xdr:nvSpPr>
      <xdr:spPr>
        <a:xfrm>
          <a:off x="1752111" y="1683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2603</xdr:rowOff>
    </xdr:from>
    <xdr:to>
      <xdr:col>6</xdr:col>
      <xdr:colOff>38100</xdr:colOff>
      <xdr:row>98</xdr:row>
      <xdr:rowOff>104203</xdr:rowOff>
    </xdr:to>
    <xdr:sp macro="" textlink="">
      <xdr:nvSpPr>
        <xdr:cNvPr id="264" name="楕円 263"/>
        <xdr:cNvSpPr/>
      </xdr:nvSpPr>
      <xdr:spPr>
        <a:xfrm>
          <a:off x="1079500" y="1680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95330</xdr:rowOff>
    </xdr:from>
    <xdr:ext cx="534377" cy="259045"/>
    <xdr:sp macro="" textlink="">
      <xdr:nvSpPr>
        <xdr:cNvPr id="265" name="テキスト ボックス 264"/>
        <xdr:cNvSpPr txBox="1"/>
      </xdr:nvSpPr>
      <xdr:spPr>
        <a:xfrm>
          <a:off x="863111" y="1689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9" name="テキスト ボックス 278"/>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1" name="テキスト ボックス 28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3" name="テキスト ボックス 28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99997</xdr:rowOff>
    </xdr:from>
    <xdr:to>
      <xdr:col>54</xdr:col>
      <xdr:colOff>189865</xdr:colOff>
      <xdr:row>38</xdr:row>
      <xdr:rowOff>42975</xdr:rowOff>
    </xdr:to>
    <xdr:cxnSp macro="">
      <xdr:nvCxnSpPr>
        <xdr:cNvPr id="287" name="直線コネクタ 286"/>
        <xdr:cNvCxnSpPr/>
      </xdr:nvCxnSpPr>
      <xdr:spPr>
        <a:xfrm flipV="1">
          <a:off x="10475595" y="5414947"/>
          <a:ext cx="1270" cy="1143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46802</xdr:rowOff>
    </xdr:from>
    <xdr:ext cx="534377" cy="259045"/>
    <xdr:sp macro="" textlink="">
      <xdr:nvSpPr>
        <xdr:cNvPr id="288" name="補助費等最小値テキスト"/>
        <xdr:cNvSpPr txBox="1"/>
      </xdr:nvSpPr>
      <xdr:spPr>
        <a:xfrm>
          <a:off x="10528300" y="656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42975</xdr:rowOff>
    </xdr:from>
    <xdr:to>
      <xdr:col>55</xdr:col>
      <xdr:colOff>88900</xdr:colOff>
      <xdr:row>38</xdr:row>
      <xdr:rowOff>42975</xdr:rowOff>
    </xdr:to>
    <xdr:cxnSp macro="">
      <xdr:nvCxnSpPr>
        <xdr:cNvPr id="289" name="直線コネクタ 288"/>
        <xdr:cNvCxnSpPr/>
      </xdr:nvCxnSpPr>
      <xdr:spPr>
        <a:xfrm>
          <a:off x="10388600" y="6558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46674</xdr:rowOff>
    </xdr:from>
    <xdr:ext cx="599010" cy="259045"/>
    <xdr:sp macro="" textlink="">
      <xdr:nvSpPr>
        <xdr:cNvPr id="290" name="補助費等最大値テキスト"/>
        <xdr:cNvSpPr txBox="1"/>
      </xdr:nvSpPr>
      <xdr:spPr>
        <a:xfrm>
          <a:off x="10528300" y="5190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99997</xdr:rowOff>
    </xdr:from>
    <xdr:to>
      <xdr:col>55</xdr:col>
      <xdr:colOff>88900</xdr:colOff>
      <xdr:row>31</xdr:row>
      <xdr:rowOff>99997</xdr:rowOff>
    </xdr:to>
    <xdr:cxnSp macro="">
      <xdr:nvCxnSpPr>
        <xdr:cNvPr id="291" name="直線コネクタ 290"/>
        <xdr:cNvCxnSpPr/>
      </xdr:nvCxnSpPr>
      <xdr:spPr>
        <a:xfrm>
          <a:off x="10388600" y="541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6042</xdr:rowOff>
    </xdr:from>
    <xdr:to>
      <xdr:col>55</xdr:col>
      <xdr:colOff>0</xdr:colOff>
      <xdr:row>31</xdr:row>
      <xdr:rowOff>99997</xdr:rowOff>
    </xdr:to>
    <xdr:cxnSp macro="">
      <xdr:nvCxnSpPr>
        <xdr:cNvPr id="292" name="直線コネクタ 291"/>
        <xdr:cNvCxnSpPr/>
      </xdr:nvCxnSpPr>
      <xdr:spPr>
        <a:xfrm>
          <a:off x="9639300" y="5149542"/>
          <a:ext cx="838200" cy="26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170316</xdr:rowOff>
    </xdr:from>
    <xdr:ext cx="534377" cy="259045"/>
    <xdr:sp macro="" textlink="">
      <xdr:nvSpPr>
        <xdr:cNvPr id="293" name="補助費等平均値テキスト"/>
        <xdr:cNvSpPr txBox="1"/>
      </xdr:nvSpPr>
      <xdr:spPr>
        <a:xfrm>
          <a:off x="10528300" y="6171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20439</xdr:rowOff>
    </xdr:from>
    <xdr:to>
      <xdr:col>55</xdr:col>
      <xdr:colOff>50800</xdr:colOff>
      <xdr:row>36</xdr:row>
      <xdr:rowOff>122039</xdr:rowOff>
    </xdr:to>
    <xdr:sp macro="" textlink="">
      <xdr:nvSpPr>
        <xdr:cNvPr id="294" name="フローチャート: 判断 293"/>
        <xdr:cNvSpPr/>
      </xdr:nvSpPr>
      <xdr:spPr>
        <a:xfrm>
          <a:off x="10426700" y="619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6042</xdr:rowOff>
    </xdr:from>
    <xdr:to>
      <xdr:col>50</xdr:col>
      <xdr:colOff>114300</xdr:colOff>
      <xdr:row>31</xdr:row>
      <xdr:rowOff>55511</xdr:rowOff>
    </xdr:to>
    <xdr:cxnSp macro="">
      <xdr:nvCxnSpPr>
        <xdr:cNvPr id="295" name="直線コネクタ 294"/>
        <xdr:cNvCxnSpPr/>
      </xdr:nvCxnSpPr>
      <xdr:spPr>
        <a:xfrm flipV="1">
          <a:off x="8750300" y="5149542"/>
          <a:ext cx="889000" cy="22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37072</xdr:rowOff>
    </xdr:from>
    <xdr:to>
      <xdr:col>50</xdr:col>
      <xdr:colOff>165100</xdr:colOff>
      <xdr:row>36</xdr:row>
      <xdr:rowOff>138672</xdr:rowOff>
    </xdr:to>
    <xdr:sp macro="" textlink="">
      <xdr:nvSpPr>
        <xdr:cNvPr id="296" name="フローチャート: 判断 295"/>
        <xdr:cNvSpPr/>
      </xdr:nvSpPr>
      <xdr:spPr>
        <a:xfrm>
          <a:off x="9588500" y="620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129799</xdr:rowOff>
    </xdr:from>
    <xdr:ext cx="534377" cy="259045"/>
    <xdr:sp macro="" textlink="">
      <xdr:nvSpPr>
        <xdr:cNvPr id="297" name="テキスト ボックス 296"/>
        <xdr:cNvSpPr txBox="1"/>
      </xdr:nvSpPr>
      <xdr:spPr>
        <a:xfrm>
          <a:off x="9372111" y="63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55511</xdr:rowOff>
    </xdr:from>
    <xdr:to>
      <xdr:col>45</xdr:col>
      <xdr:colOff>177800</xdr:colOff>
      <xdr:row>31</xdr:row>
      <xdr:rowOff>114664</xdr:rowOff>
    </xdr:to>
    <xdr:cxnSp macro="">
      <xdr:nvCxnSpPr>
        <xdr:cNvPr id="298" name="直線コネクタ 297"/>
        <xdr:cNvCxnSpPr/>
      </xdr:nvCxnSpPr>
      <xdr:spPr>
        <a:xfrm flipV="1">
          <a:off x="7861300" y="5370461"/>
          <a:ext cx="889000" cy="5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15007</xdr:rowOff>
    </xdr:from>
    <xdr:to>
      <xdr:col>46</xdr:col>
      <xdr:colOff>38100</xdr:colOff>
      <xdr:row>36</xdr:row>
      <xdr:rowOff>116607</xdr:rowOff>
    </xdr:to>
    <xdr:sp macro="" textlink="">
      <xdr:nvSpPr>
        <xdr:cNvPr id="299" name="フローチャート: 判断 298"/>
        <xdr:cNvSpPr/>
      </xdr:nvSpPr>
      <xdr:spPr>
        <a:xfrm>
          <a:off x="8699500" y="618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107734</xdr:rowOff>
    </xdr:from>
    <xdr:ext cx="534377" cy="259045"/>
    <xdr:sp macro="" textlink="">
      <xdr:nvSpPr>
        <xdr:cNvPr id="300" name="テキスト ボックス 299"/>
        <xdr:cNvSpPr txBox="1"/>
      </xdr:nvSpPr>
      <xdr:spPr>
        <a:xfrm>
          <a:off x="8483111" y="627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114664</xdr:rowOff>
    </xdr:from>
    <xdr:to>
      <xdr:col>41</xdr:col>
      <xdr:colOff>50800</xdr:colOff>
      <xdr:row>31</xdr:row>
      <xdr:rowOff>138411</xdr:rowOff>
    </xdr:to>
    <xdr:cxnSp macro="">
      <xdr:nvCxnSpPr>
        <xdr:cNvPr id="301" name="直線コネクタ 300"/>
        <xdr:cNvCxnSpPr/>
      </xdr:nvCxnSpPr>
      <xdr:spPr>
        <a:xfrm flipV="1">
          <a:off x="6972300" y="5429614"/>
          <a:ext cx="889000" cy="2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48447</xdr:rowOff>
    </xdr:from>
    <xdr:to>
      <xdr:col>41</xdr:col>
      <xdr:colOff>101600</xdr:colOff>
      <xdr:row>36</xdr:row>
      <xdr:rowOff>150047</xdr:rowOff>
    </xdr:to>
    <xdr:sp macro="" textlink="">
      <xdr:nvSpPr>
        <xdr:cNvPr id="302" name="フローチャート: 判断 301"/>
        <xdr:cNvSpPr/>
      </xdr:nvSpPr>
      <xdr:spPr>
        <a:xfrm>
          <a:off x="7810500" y="622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141174</xdr:rowOff>
    </xdr:from>
    <xdr:ext cx="534377" cy="259045"/>
    <xdr:sp macro="" textlink="">
      <xdr:nvSpPr>
        <xdr:cNvPr id="303" name="テキスト ボックス 302"/>
        <xdr:cNvSpPr txBox="1"/>
      </xdr:nvSpPr>
      <xdr:spPr>
        <a:xfrm>
          <a:off x="7594111" y="631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63800</xdr:rowOff>
    </xdr:from>
    <xdr:to>
      <xdr:col>36</xdr:col>
      <xdr:colOff>165100</xdr:colOff>
      <xdr:row>36</xdr:row>
      <xdr:rowOff>165400</xdr:rowOff>
    </xdr:to>
    <xdr:sp macro="" textlink="">
      <xdr:nvSpPr>
        <xdr:cNvPr id="304" name="フローチャート: 判断 303"/>
        <xdr:cNvSpPr/>
      </xdr:nvSpPr>
      <xdr:spPr>
        <a:xfrm>
          <a:off x="6921500" y="623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156527</xdr:rowOff>
    </xdr:from>
    <xdr:ext cx="534377" cy="259045"/>
    <xdr:sp macro="" textlink="">
      <xdr:nvSpPr>
        <xdr:cNvPr id="305" name="テキスト ボックス 304"/>
        <xdr:cNvSpPr txBox="1"/>
      </xdr:nvSpPr>
      <xdr:spPr>
        <a:xfrm>
          <a:off x="6705111" y="632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49197</xdr:rowOff>
    </xdr:from>
    <xdr:to>
      <xdr:col>55</xdr:col>
      <xdr:colOff>50800</xdr:colOff>
      <xdr:row>31</xdr:row>
      <xdr:rowOff>150797</xdr:rowOff>
    </xdr:to>
    <xdr:sp macro="" textlink="">
      <xdr:nvSpPr>
        <xdr:cNvPr id="311" name="楕円 310"/>
        <xdr:cNvSpPr/>
      </xdr:nvSpPr>
      <xdr:spPr>
        <a:xfrm>
          <a:off x="10426700" y="536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2224</xdr:rowOff>
    </xdr:from>
    <xdr:ext cx="599010" cy="259045"/>
    <xdr:sp macro="" textlink="">
      <xdr:nvSpPr>
        <xdr:cNvPr id="312" name="補助費等該当値テキスト"/>
        <xdr:cNvSpPr txBox="1"/>
      </xdr:nvSpPr>
      <xdr:spPr>
        <a:xfrm>
          <a:off x="10528300" y="5317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126692</xdr:rowOff>
    </xdr:from>
    <xdr:to>
      <xdr:col>50</xdr:col>
      <xdr:colOff>165100</xdr:colOff>
      <xdr:row>30</xdr:row>
      <xdr:rowOff>56842</xdr:rowOff>
    </xdr:to>
    <xdr:sp macro="" textlink="">
      <xdr:nvSpPr>
        <xdr:cNvPr id="313" name="楕円 312"/>
        <xdr:cNvSpPr/>
      </xdr:nvSpPr>
      <xdr:spPr>
        <a:xfrm>
          <a:off x="9588500" y="509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73369</xdr:rowOff>
    </xdr:from>
    <xdr:ext cx="599010" cy="259045"/>
    <xdr:sp macro="" textlink="">
      <xdr:nvSpPr>
        <xdr:cNvPr id="314" name="テキスト ボックス 313"/>
        <xdr:cNvSpPr txBox="1"/>
      </xdr:nvSpPr>
      <xdr:spPr>
        <a:xfrm>
          <a:off x="9339795" y="4873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4711</xdr:rowOff>
    </xdr:from>
    <xdr:to>
      <xdr:col>46</xdr:col>
      <xdr:colOff>38100</xdr:colOff>
      <xdr:row>31</xdr:row>
      <xdr:rowOff>106311</xdr:rowOff>
    </xdr:to>
    <xdr:sp macro="" textlink="">
      <xdr:nvSpPr>
        <xdr:cNvPr id="315" name="楕円 314"/>
        <xdr:cNvSpPr/>
      </xdr:nvSpPr>
      <xdr:spPr>
        <a:xfrm>
          <a:off x="8699500" y="531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122838</xdr:rowOff>
    </xdr:from>
    <xdr:ext cx="599010" cy="259045"/>
    <xdr:sp macro="" textlink="">
      <xdr:nvSpPr>
        <xdr:cNvPr id="316" name="テキスト ボックス 315"/>
        <xdr:cNvSpPr txBox="1"/>
      </xdr:nvSpPr>
      <xdr:spPr>
        <a:xfrm>
          <a:off x="8450795" y="509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63864</xdr:rowOff>
    </xdr:from>
    <xdr:to>
      <xdr:col>41</xdr:col>
      <xdr:colOff>101600</xdr:colOff>
      <xdr:row>31</xdr:row>
      <xdr:rowOff>165464</xdr:rowOff>
    </xdr:to>
    <xdr:sp macro="" textlink="">
      <xdr:nvSpPr>
        <xdr:cNvPr id="317" name="楕円 316"/>
        <xdr:cNvSpPr/>
      </xdr:nvSpPr>
      <xdr:spPr>
        <a:xfrm>
          <a:off x="7810500" y="537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30</xdr:row>
      <xdr:rowOff>10541</xdr:rowOff>
    </xdr:from>
    <xdr:ext cx="599010" cy="259045"/>
    <xdr:sp macro="" textlink="">
      <xdr:nvSpPr>
        <xdr:cNvPr id="318" name="テキスト ボックス 317"/>
        <xdr:cNvSpPr txBox="1"/>
      </xdr:nvSpPr>
      <xdr:spPr>
        <a:xfrm>
          <a:off x="7561795" y="5154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87611</xdr:rowOff>
    </xdr:from>
    <xdr:to>
      <xdr:col>36</xdr:col>
      <xdr:colOff>165100</xdr:colOff>
      <xdr:row>32</xdr:row>
      <xdr:rowOff>17761</xdr:rowOff>
    </xdr:to>
    <xdr:sp macro="" textlink="">
      <xdr:nvSpPr>
        <xdr:cNvPr id="319" name="楕円 318"/>
        <xdr:cNvSpPr/>
      </xdr:nvSpPr>
      <xdr:spPr>
        <a:xfrm>
          <a:off x="6921500" y="540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30</xdr:row>
      <xdr:rowOff>34288</xdr:rowOff>
    </xdr:from>
    <xdr:ext cx="599010" cy="259045"/>
    <xdr:sp macro="" textlink="">
      <xdr:nvSpPr>
        <xdr:cNvPr id="320" name="テキスト ボックス 319"/>
        <xdr:cNvSpPr txBox="1"/>
      </xdr:nvSpPr>
      <xdr:spPr>
        <a:xfrm>
          <a:off x="6672795" y="5177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4" name="直線コネクタ 343"/>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5" name="普通建設事業費最小値テキスト"/>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46" name="直線コネクタ 345"/>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47" name="普通建設事業費最大値テキスト"/>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48" name="直線コネクタ 347"/>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102332</xdr:rowOff>
    </xdr:from>
    <xdr:to>
      <xdr:col>55</xdr:col>
      <xdr:colOff>0</xdr:colOff>
      <xdr:row>53</xdr:row>
      <xdr:rowOff>16294</xdr:rowOff>
    </xdr:to>
    <xdr:cxnSp macro="">
      <xdr:nvCxnSpPr>
        <xdr:cNvPr id="349" name="直線コネクタ 348"/>
        <xdr:cNvCxnSpPr/>
      </xdr:nvCxnSpPr>
      <xdr:spPr>
        <a:xfrm>
          <a:off x="9639300" y="8674832"/>
          <a:ext cx="838200" cy="428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125338</xdr:rowOff>
    </xdr:from>
    <xdr:ext cx="534377" cy="259045"/>
    <xdr:sp macro="" textlink="">
      <xdr:nvSpPr>
        <xdr:cNvPr id="350" name="普通建設事業費平均値テキスト"/>
        <xdr:cNvSpPr txBox="1"/>
      </xdr:nvSpPr>
      <xdr:spPr>
        <a:xfrm>
          <a:off x="10528300" y="9726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1" name="フローチャート: 判断 350"/>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102332</xdr:rowOff>
    </xdr:from>
    <xdr:to>
      <xdr:col>50</xdr:col>
      <xdr:colOff>114300</xdr:colOff>
      <xdr:row>51</xdr:row>
      <xdr:rowOff>76340</xdr:rowOff>
    </xdr:to>
    <xdr:cxnSp macro="">
      <xdr:nvCxnSpPr>
        <xdr:cNvPr id="352" name="直線コネクタ 351"/>
        <xdr:cNvCxnSpPr/>
      </xdr:nvCxnSpPr>
      <xdr:spPr>
        <a:xfrm flipV="1">
          <a:off x="8750300" y="8674832"/>
          <a:ext cx="889000" cy="14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3" name="フローチャート: 判断 352"/>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31582</xdr:rowOff>
    </xdr:from>
    <xdr:ext cx="534377" cy="259045"/>
    <xdr:sp macro="" textlink="">
      <xdr:nvSpPr>
        <xdr:cNvPr id="354" name="テキスト ボックス 353"/>
        <xdr:cNvSpPr txBox="1"/>
      </xdr:nvSpPr>
      <xdr:spPr>
        <a:xfrm>
          <a:off x="9372111" y="980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76340</xdr:rowOff>
    </xdr:from>
    <xdr:to>
      <xdr:col>45</xdr:col>
      <xdr:colOff>177800</xdr:colOff>
      <xdr:row>53</xdr:row>
      <xdr:rowOff>3828</xdr:rowOff>
    </xdr:to>
    <xdr:cxnSp macro="">
      <xdr:nvCxnSpPr>
        <xdr:cNvPr id="355" name="直線コネクタ 354"/>
        <xdr:cNvCxnSpPr/>
      </xdr:nvCxnSpPr>
      <xdr:spPr>
        <a:xfrm flipV="1">
          <a:off x="7861300" y="8820290"/>
          <a:ext cx="889000" cy="27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56" name="フローチャート: 判断 355"/>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65513</xdr:rowOff>
    </xdr:from>
    <xdr:ext cx="534377" cy="259045"/>
    <xdr:sp macro="" textlink="">
      <xdr:nvSpPr>
        <xdr:cNvPr id="357" name="テキスト ボックス 356"/>
        <xdr:cNvSpPr txBox="1"/>
      </xdr:nvSpPr>
      <xdr:spPr>
        <a:xfrm>
          <a:off x="8483111" y="98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3828</xdr:rowOff>
    </xdr:from>
    <xdr:to>
      <xdr:col>41</xdr:col>
      <xdr:colOff>50800</xdr:colOff>
      <xdr:row>54</xdr:row>
      <xdr:rowOff>133642</xdr:rowOff>
    </xdr:to>
    <xdr:cxnSp macro="">
      <xdr:nvCxnSpPr>
        <xdr:cNvPr id="358" name="直線コネクタ 357"/>
        <xdr:cNvCxnSpPr/>
      </xdr:nvCxnSpPr>
      <xdr:spPr>
        <a:xfrm flipV="1">
          <a:off x="6972300" y="9090678"/>
          <a:ext cx="889000" cy="30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127617</xdr:rowOff>
    </xdr:from>
    <xdr:to>
      <xdr:col>41</xdr:col>
      <xdr:colOff>101600</xdr:colOff>
      <xdr:row>57</xdr:row>
      <xdr:rowOff>57767</xdr:rowOff>
    </xdr:to>
    <xdr:sp macro="" textlink="">
      <xdr:nvSpPr>
        <xdr:cNvPr id="359" name="フローチャート: 判断 358"/>
        <xdr:cNvSpPr/>
      </xdr:nvSpPr>
      <xdr:spPr>
        <a:xfrm>
          <a:off x="7810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48894</xdr:rowOff>
    </xdr:from>
    <xdr:ext cx="534377" cy="259045"/>
    <xdr:sp macro="" textlink="">
      <xdr:nvSpPr>
        <xdr:cNvPr id="360" name="テキスト ボックス 359"/>
        <xdr:cNvSpPr txBox="1"/>
      </xdr:nvSpPr>
      <xdr:spPr>
        <a:xfrm>
          <a:off x="7594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1" name="フローチャート: 判断 360"/>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23192</xdr:rowOff>
    </xdr:from>
    <xdr:ext cx="534377" cy="259045"/>
    <xdr:sp macro="" textlink="">
      <xdr:nvSpPr>
        <xdr:cNvPr id="362" name="テキスト ボックス 361"/>
        <xdr:cNvSpPr txBox="1"/>
      </xdr:nvSpPr>
      <xdr:spPr>
        <a:xfrm>
          <a:off x="6705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136944</xdr:rowOff>
    </xdr:from>
    <xdr:to>
      <xdr:col>55</xdr:col>
      <xdr:colOff>50800</xdr:colOff>
      <xdr:row>53</xdr:row>
      <xdr:rowOff>67094</xdr:rowOff>
    </xdr:to>
    <xdr:sp macro="" textlink="">
      <xdr:nvSpPr>
        <xdr:cNvPr id="368" name="楕円 367"/>
        <xdr:cNvSpPr/>
      </xdr:nvSpPr>
      <xdr:spPr>
        <a:xfrm>
          <a:off x="10426700" y="905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159821</xdr:rowOff>
    </xdr:from>
    <xdr:ext cx="599010" cy="259045"/>
    <xdr:sp macro="" textlink="">
      <xdr:nvSpPr>
        <xdr:cNvPr id="369" name="普通建設事業費該当値テキスト"/>
        <xdr:cNvSpPr txBox="1"/>
      </xdr:nvSpPr>
      <xdr:spPr>
        <a:xfrm>
          <a:off x="10528300" y="8903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51532</xdr:rowOff>
    </xdr:from>
    <xdr:to>
      <xdr:col>50</xdr:col>
      <xdr:colOff>165100</xdr:colOff>
      <xdr:row>50</xdr:row>
      <xdr:rowOff>153132</xdr:rowOff>
    </xdr:to>
    <xdr:sp macro="" textlink="">
      <xdr:nvSpPr>
        <xdr:cNvPr id="370" name="楕円 369"/>
        <xdr:cNvSpPr/>
      </xdr:nvSpPr>
      <xdr:spPr>
        <a:xfrm>
          <a:off x="9588500" y="862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48</xdr:row>
      <xdr:rowOff>169659</xdr:rowOff>
    </xdr:from>
    <xdr:ext cx="599010" cy="259045"/>
    <xdr:sp macro="" textlink="">
      <xdr:nvSpPr>
        <xdr:cNvPr id="371" name="テキスト ボックス 370"/>
        <xdr:cNvSpPr txBox="1"/>
      </xdr:nvSpPr>
      <xdr:spPr>
        <a:xfrm>
          <a:off x="9339795" y="8399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25540</xdr:rowOff>
    </xdr:from>
    <xdr:to>
      <xdr:col>46</xdr:col>
      <xdr:colOff>38100</xdr:colOff>
      <xdr:row>51</xdr:row>
      <xdr:rowOff>127140</xdr:rowOff>
    </xdr:to>
    <xdr:sp macro="" textlink="">
      <xdr:nvSpPr>
        <xdr:cNvPr id="372" name="楕円 371"/>
        <xdr:cNvSpPr/>
      </xdr:nvSpPr>
      <xdr:spPr>
        <a:xfrm>
          <a:off x="8699500" y="876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143667</xdr:rowOff>
    </xdr:from>
    <xdr:ext cx="599010" cy="259045"/>
    <xdr:sp macro="" textlink="">
      <xdr:nvSpPr>
        <xdr:cNvPr id="373" name="テキスト ボックス 372"/>
        <xdr:cNvSpPr txBox="1"/>
      </xdr:nvSpPr>
      <xdr:spPr>
        <a:xfrm>
          <a:off x="8450795" y="8544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124478</xdr:rowOff>
    </xdr:from>
    <xdr:to>
      <xdr:col>41</xdr:col>
      <xdr:colOff>101600</xdr:colOff>
      <xdr:row>53</xdr:row>
      <xdr:rowOff>54628</xdr:rowOff>
    </xdr:to>
    <xdr:sp macro="" textlink="">
      <xdr:nvSpPr>
        <xdr:cNvPr id="374" name="楕円 373"/>
        <xdr:cNvSpPr/>
      </xdr:nvSpPr>
      <xdr:spPr>
        <a:xfrm>
          <a:off x="7810500" y="903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71155</xdr:rowOff>
    </xdr:from>
    <xdr:ext cx="599010" cy="259045"/>
    <xdr:sp macro="" textlink="">
      <xdr:nvSpPr>
        <xdr:cNvPr id="375" name="テキスト ボックス 374"/>
        <xdr:cNvSpPr txBox="1"/>
      </xdr:nvSpPr>
      <xdr:spPr>
        <a:xfrm>
          <a:off x="7561795" y="8815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82842</xdr:rowOff>
    </xdr:from>
    <xdr:to>
      <xdr:col>36</xdr:col>
      <xdr:colOff>165100</xdr:colOff>
      <xdr:row>55</xdr:row>
      <xdr:rowOff>12992</xdr:rowOff>
    </xdr:to>
    <xdr:sp macro="" textlink="">
      <xdr:nvSpPr>
        <xdr:cNvPr id="376" name="楕円 375"/>
        <xdr:cNvSpPr/>
      </xdr:nvSpPr>
      <xdr:spPr>
        <a:xfrm>
          <a:off x="6921500" y="934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29519</xdr:rowOff>
    </xdr:from>
    <xdr:ext cx="599010" cy="259045"/>
    <xdr:sp macro="" textlink="">
      <xdr:nvSpPr>
        <xdr:cNvPr id="377" name="テキスト ボックス 376"/>
        <xdr:cNvSpPr txBox="1"/>
      </xdr:nvSpPr>
      <xdr:spPr>
        <a:xfrm>
          <a:off x="6672795" y="9116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3" name="直線コネクタ 402"/>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06" name="普通建設事業費 （ うち新規整備　）最大値テキスト"/>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07" name="直線コネクタ 406"/>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152709</xdr:rowOff>
    </xdr:from>
    <xdr:to>
      <xdr:col>55</xdr:col>
      <xdr:colOff>0</xdr:colOff>
      <xdr:row>76</xdr:row>
      <xdr:rowOff>96593</xdr:rowOff>
    </xdr:to>
    <xdr:cxnSp macro="">
      <xdr:nvCxnSpPr>
        <xdr:cNvPr id="408" name="直線コネクタ 407"/>
        <xdr:cNvCxnSpPr/>
      </xdr:nvCxnSpPr>
      <xdr:spPr>
        <a:xfrm flipV="1">
          <a:off x="9639300" y="12840009"/>
          <a:ext cx="838200" cy="28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29173</xdr:rowOff>
    </xdr:from>
    <xdr:ext cx="534377" cy="259045"/>
    <xdr:sp macro="" textlink="">
      <xdr:nvSpPr>
        <xdr:cNvPr id="409" name="普通建設事業費 （ うち新規整備　）平均値テキスト"/>
        <xdr:cNvSpPr txBox="1"/>
      </xdr:nvSpPr>
      <xdr:spPr>
        <a:xfrm>
          <a:off x="10528300" y="13402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0" name="フローチャート: 判断 409"/>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157846</xdr:rowOff>
    </xdr:from>
    <xdr:to>
      <xdr:col>50</xdr:col>
      <xdr:colOff>114300</xdr:colOff>
      <xdr:row>76</xdr:row>
      <xdr:rowOff>96593</xdr:rowOff>
    </xdr:to>
    <xdr:cxnSp macro="">
      <xdr:nvCxnSpPr>
        <xdr:cNvPr id="411" name="直線コネクタ 410"/>
        <xdr:cNvCxnSpPr/>
      </xdr:nvCxnSpPr>
      <xdr:spPr>
        <a:xfrm>
          <a:off x="8750300" y="12502246"/>
          <a:ext cx="889000" cy="62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2" name="フローチャート: 判断 411"/>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143614</xdr:rowOff>
    </xdr:from>
    <xdr:ext cx="534377" cy="259045"/>
    <xdr:sp macro="" textlink="">
      <xdr:nvSpPr>
        <xdr:cNvPr id="413" name="テキスト ボックス 412"/>
        <xdr:cNvSpPr txBox="1"/>
      </xdr:nvSpPr>
      <xdr:spPr>
        <a:xfrm>
          <a:off x="9372111" y="1351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157846</xdr:rowOff>
    </xdr:from>
    <xdr:to>
      <xdr:col>45</xdr:col>
      <xdr:colOff>177800</xdr:colOff>
      <xdr:row>74</xdr:row>
      <xdr:rowOff>129598</xdr:rowOff>
    </xdr:to>
    <xdr:cxnSp macro="">
      <xdr:nvCxnSpPr>
        <xdr:cNvPr id="414" name="直線コネクタ 413"/>
        <xdr:cNvCxnSpPr/>
      </xdr:nvCxnSpPr>
      <xdr:spPr>
        <a:xfrm flipV="1">
          <a:off x="7861300" y="12502246"/>
          <a:ext cx="889000" cy="314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5" name="フローチャート: 判断 414"/>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147327</xdr:rowOff>
    </xdr:from>
    <xdr:ext cx="534377" cy="259045"/>
    <xdr:sp macro="" textlink="">
      <xdr:nvSpPr>
        <xdr:cNvPr id="416" name="テキスト ボックス 415"/>
        <xdr:cNvSpPr txBox="1"/>
      </xdr:nvSpPr>
      <xdr:spPr>
        <a:xfrm>
          <a:off x="8483111" y="1352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129598</xdr:rowOff>
    </xdr:from>
    <xdr:to>
      <xdr:col>41</xdr:col>
      <xdr:colOff>50800</xdr:colOff>
      <xdr:row>77</xdr:row>
      <xdr:rowOff>58982</xdr:rowOff>
    </xdr:to>
    <xdr:cxnSp macro="">
      <xdr:nvCxnSpPr>
        <xdr:cNvPr id="417" name="直線コネクタ 416"/>
        <xdr:cNvCxnSpPr/>
      </xdr:nvCxnSpPr>
      <xdr:spPr>
        <a:xfrm flipV="1">
          <a:off x="6972300" y="12816898"/>
          <a:ext cx="889000" cy="44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127054</xdr:rowOff>
    </xdr:from>
    <xdr:to>
      <xdr:col>41</xdr:col>
      <xdr:colOff>101600</xdr:colOff>
      <xdr:row>78</xdr:row>
      <xdr:rowOff>57204</xdr:rowOff>
    </xdr:to>
    <xdr:sp macro="" textlink="">
      <xdr:nvSpPr>
        <xdr:cNvPr id="418" name="フローチャート: 判断 417"/>
        <xdr:cNvSpPr/>
      </xdr:nvSpPr>
      <xdr:spPr>
        <a:xfrm>
          <a:off x="78105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48331</xdr:rowOff>
    </xdr:from>
    <xdr:ext cx="534377" cy="259045"/>
    <xdr:sp macro="" textlink="">
      <xdr:nvSpPr>
        <xdr:cNvPr id="419" name="テキスト ボックス 418"/>
        <xdr:cNvSpPr txBox="1"/>
      </xdr:nvSpPr>
      <xdr:spPr>
        <a:xfrm>
          <a:off x="7594111" y="1342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0" name="フローチャート: 判断 419"/>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66598</xdr:rowOff>
    </xdr:from>
    <xdr:ext cx="534377" cy="259045"/>
    <xdr:sp macro="" textlink="">
      <xdr:nvSpPr>
        <xdr:cNvPr id="421" name="テキスト ボックス 420"/>
        <xdr:cNvSpPr txBox="1"/>
      </xdr:nvSpPr>
      <xdr:spPr>
        <a:xfrm>
          <a:off x="6705111" y="134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101909</xdr:rowOff>
    </xdr:from>
    <xdr:to>
      <xdr:col>55</xdr:col>
      <xdr:colOff>50800</xdr:colOff>
      <xdr:row>75</xdr:row>
      <xdr:rowOff>32059</xdr:rowOff>
    </xdr:to>
    <xdr:sp macro="" textlink="">
      <xdr:nvSpPr>
        <xdr:cNvPr id="427" name="楕円 426"/>
        <xdr:cNvSpPr/>
      </xdr:nvSpPr>
      <xdr:spPr>
        <a:xfrm>
          <a:off x="10426700" y="1278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124786</xdr:rowOff>
    </xdr:from>
    <xdr:ext cx="534377" cy="259045"/>
    <xdr:sp macro="" textlink="">
      <xdr:nvSpPr>
        <xdr:cNvPr id="428" name="普通建設事業費 （ うち新規整備　）該当値テキスト"/>
        <xdr:cNvSpPr txBox="1"/>
      </xdr:nvSpPr>
      <xdr:spPr>
        <a:xfrm>
          <a:off x="10528300" y="1264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45793</xdr:rowOff>
    </xdr:from>
    <xdr:to>
      <xdr:col>50</xdr:col>
      <xdr:colOff>165100</xdr:colOff>
      <xdr:row>76</xdr:row>
      <xdr:rowOff>147393</xdr:rowOff>
    </xdr:to>
    <xdr:sp macro="" textlink="">
      <xdr:nvSpPr>
        <xdr:cNvPr id="429" name="楕円 428"/>
        <xdr:cNvSpPr/>
      </xdr:nvSpPr>
      <xdr:spPr>
        <a:xfrm>
          <a:off x="9588500" y="1307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163920</xdr:rowOff>
    </xdr:from>
    <xdr:ext cx="534377" cy="259045"/>
    <xdr:sp macro="" textlink="">
      <xdr:nvSpPr>
        <xdr:cNvPr id="430" name="テキスト ボックス 429"/>
        <xdr:cNvSpPr txBox="1"/>
      </xdr:nvSpPr>
      <xdr:spPr>
        <a:xfrm>
          <a:off x="9372111" y="1285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107046</xdr:rowOff>
    </xdr:from>
    <xdr:to>
      <xdr:col>46</xdr:col>
      <xdr:colOff>38100</xdr:colOff>
      <xdr:row>73</xdr:row>
      <xdr:rowOff>37196</xdr:rowOff>
    </xdr:to>
    <xdr:sp macro="" textlink="">
      <xdr:nvSpPr>
        <xdr:cNvPr id="431" name="楕円 430"/>
        <xdr:cNvSpPr/>
      </xdr:nvSpPr>
      <xdr:spPr>
        <a:xfrm>
          <a:off x="8699500" y="1245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71</xdr:row>
      <xdr:rowOff>53723</xdr:rowOff>
    </xdr:from>
    <xdr:ext cx="599010" cy="259045"/>
    <xdr:sp macro="" textlink="">
      <xdr:nvSpPr>
        <xdr:cNvPr id="432" name="テキスト ボックス 431"/>
        <xdr:cNvSpPr txBox="1"/>
      </xdr:nvSpPr>
      <xdr:spPr>
        <a:xfrm>
          <a:off x="8450795" y="1222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78798</xdr:rowOff>
    </xdr:from>
    <xdr:to>
      <xdr:col>41</xdr:col>
      <xdr:colOff>101600</xdr:colOff>
      <xdr:row>75</xdr:row>
      <xdr:rowOff>8948</xdr:rowOff>
    </xdr:to>
    <xdr:sp macro="" textlink="">
      <xdr:nvSpPr>
        <xdr:cNvPr id="433" name="楕円 432"/>
        <xdr:cNvSpPr/>
      </xdr:nvSpPr>
      <xdr:spPr>
        <a:xfrm>
          <a:off x="7810500" y="1276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25475</xdr:rowOff>
    </xdr:from>
    <xdr:ext cx="534377" cy="259045"/>
    <xdr:sp macro="" textlink="">
      <xdr:nvSpPr>
        <xdr:cNvPr id="434" name="テキスト ボックス 433"/>
        <xdr:cNvSpPr txBox="1"/>
      </xdr:nvSpPr>
      <xdr:spPr>
        <a:xfrm>
          <a:off x="7594111" y="1254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8182</xdr:rowOff>
    </xdr:from>
    <xdr:to>
      <xdr:col>36</xdr:col>
      <xdr:colOff>165100</xdr:colOff>
      <xdr:row>77</xdr:row>
      <xdr:rowOff>109782</xdr:rowOff>
    </xdr:to>
    <xdr:sp macro="" textlink="">
      <xdr:nvSpPr>
        <xdr:cNvPr id="435" name="楕円 434"/>
        <xdr:cNvSpPr/>
      </xdr:nvSpPr>
      <xdr:spPr>
        <a:xfrm>
          <a:off x="6921500" y="1320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126309</xdr:rowOff>
    </xdr:from>
    <xdr:ext cx="534377" cy="259045"/>
    <xdr:sp macro="" textlink="">
      <xdr:nvSpPr>
        <xdr:cNvPr id="436" name="テキスト ボックス 435"/>
        <xdr:cNvSpPr txBox="1"/>
      </xdr:nvSpPr>
      <xdr:spPr>
        <a:xfrm>
          <a:off x="6705111" y="1298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0" name="直線コネクタ 459"/>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1" name="普通建設事業費 （ うち更新整備　）最小値テキスト"/>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2" name="直線コネクタ 461"/>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3" name="普通建設事業費 （ うち更新整備　）最大値テキスト"/>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4" name="直線コネクタ 463"/>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29108</xdr:rowOff>
    </xdr:from>
    <xdr:to>
      <xdr:col>55</xdr:col>
      <xdr:colOff>0</xdr:colOff>
      <xdr:row>96</xdr:row>
      <xdr:rowOff>64160</xdr:rowOff>
    </xdr:to>
    <xdr:cxnSp macro="">
      <xdr:nvCxnSpPr>
        <xdr:cNvPr id="465" name="直線コネクタ 464"/>
        <xdr:cNvCxnSpPr/>
      </xdr:nvCxnSpPr>
      <xdr:spPr>
        <a:xfrm>
          <a:off x="9639300" y="15802508"/>
          <a:ext cx="838200" cy="72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16654</xdr:rowOff>
    </xdr:from>
    <xdr:ext cx="534377" cy="259045"/>
    <xdr:sp macro="" textlink="">
      <xdr:nvSpPr>
        <xdr:cNvPr id="466" name="普通建設事業費 （ うち更新整備　）平均値テキスト"/>
        <xdr:cNvSpPr txBox="1"/>
      </xdr:nvSpPr>
      <xdr:spPr>
        <a:xfrm>
          <a:off x="10528300" y="16647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67" name="フローチャート: 判断 466"/>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29108</xdr:rowOff>
    </xdr:from>
    <xdr:to>
      <xdr:col>50</xdr:col>
      <xdr:colOff>114300</xdr:colOff>
      <xdr:row>94</xdr:row>
      <xdr:rowOff>81420</xdr:rowOff>
    </xdr:to>
    <xdr:cxnSp macro="">
      <xdr:nvCxnSpPr>
        <xdr:cNvPr id="468" name="直線コネクタ 467"/>
        <xdr:cNvCxnSpPr/>
      </xdr:nvCxnSpPr>
      <xdr:spPr>
        <a:xfrm flipV="1">
          <a:off x="8750300" y="15802508"/>
          <a:ext cx="889000" cy="39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69" name="フローチャート: 判断 468"/>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87698</xdr:rowOff>
    </xdr:from>
    <xdr:ext cx="534377" cy="259045"/>
    <xdr:sp macro="" textlink="">
      <xdr:nvSpPr>
        <xdr:cNvPr id="470" name="テキスト ボックス 469"/>
        <xdr:cNvSpPr txBox="1"/>
      </xdr:nvSpPr>
      <xdr:spPr>
        <a:xfrm>
          <a:off x="9372111" y="167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81420</xdr:rowOff>
    </xdr:from>
    <xdr:to>
      <xdr:col>45</xdr:col>
      <xdr:colOff>177800</xdr:colOff>
      <xdr:row>94</xdr:row>
      <xdr:rowOff>165988</xdr:rowOff>
    </xdr:to>
    <xdr:cxnSp macro="">
      <xdr:nvCxnSpPr>
        <xdr:cNvPr id="471" name="直線コネクタ 470"/>
        <xdr:cNvCxnSpPr/>
      </xdr:nvCxnSpPr>
      <xdr:spPr>
        <a:xfrm flipV="1">
          <a:off x="7861300" y="16197720"/>
          <a:ext cx="889000" cy="8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2" name="フローチャート: 判断 471"/>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122127</xdr:rowOff>
    </xdr:from>
    <xdr:ext cx="534377" cy="259045"/>
    <xdr:sp macro="" textlink="">
      <xdr:nvSpPr>
        <xdr:cNvPr id="473" name="テキスト ボックス 472"/>
        <xdr:cNvSpPr txBox="1"/>
      </xdr:nvSpPr>
      <xdr:spPr>
        <a:xfrm>
          <a:off x="8483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165988</xdr:rowOff>
    </xdr:from>
    <xdr:to>
      <xdr:col>41</xdr:col>
      <xdr:colOff>50800</xdr:colOff>
      <xdr:row>95</xdr:row>
      <xdr:rowOff>49670</xdr:rowOff>
    </xdr:to>
    <xdr:cxnSp macro="">
      <xdr:nvCxnSpPr>
        <xdr:cNvPr id="474" name="直線コネクタ 473"/>
        <xdr:cNvCxnSpPr/>
      </xdr:nvCxnSpPr>
      <xdr:spPr>
        <a:xfrm flipV="1">
          <a:off x="6972300" y="16282288"/>
          <a:ext cx="889000" cy="5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109373</xdr:rowOff>
    </xdr:from>
    <xdr:to>
      <xdr:col>41</xdr:col>
      <xdr:colOff>101600</xdr:colOff>
      <xdr:row>98</xdr:row>
      <xdr:rowOff>39523</xdr:rowOff>
    </xdr:to>
    <xdr:sp macro="" textlink="">
      <xdr:nvSpPr>
        <xdr:cNvPr id="475" name="フローチャート: 判断 474"/>
        <xdr:cNvSpPr/>
      </xdr:nvSpPr>
      <xdr:spPr>
        <a:xfrm>
          <a:off x="7810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30650</xdr:rowOff>
    </xdr:from>
    <xdr:ext cx="534377" cy="259045"/>
    <xdr:sp macro="" textlink="">
      <xdr:nvSpPr>
        <xdr:cNvPr id="476" name="テキスト ボックス 475"/>
        <xdr:cNvSpPr txBox="1"/>
      </xdr:nvSpPr>
      <xdr:spPr>
        <a:xfrm>
          <a:off x="7594111" y="1683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77" name="フローチャート: 判断 476"/>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143260</xdr:rowOff>
    </xdr:from>
    <xdr:ext cx="534377" cy="259045"/>
    <xdr:sp macro="" textlink="">
      <xdr:nvSpPr>
        <xdr:cNvPr id="478" name="テキスト ボックス 477"/>
        <xdr:cNvSpPr txBox="1"/>
      </xdr:nvSpPr>
      <xdr:spPr>
        <a:xfrm>
          <a:off x="6705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13360</xdr:rowOff>
    </xdr:from>
    <xdr:to>
      <xdr:col>55</xdr:col>
      <xdr:colOff>50800</xdr:colOff>
      <xdr:row>96</xdr:row>
      <xdr:rowOff>114960</xdr:rowOff>
    </xdr:to>
    <xdr:sp macro="" textlink="">
      <xdr:nvSpPr>
        <xdr:cNvPr id="484" name="楕円 483"/>
        <xdr:cNvSpPr/>
      </xdr:nvSpPr>
      <xdr:spPr>
        <a:xfrm>
          <a:off x="10426700" y="1647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36237</xdr:rowOff>
    </xdr:from>
    <xdr:ext cx="534377" cy="259045"/>
    <xdr:sp macro="" textlink="">
      <xdr:nvSpPr>
        <xdr:cNvPr id="485" name="普通建設事業費 （ うち更新整備　）該当値テキスト"/>
        <xdr:cNvSpPr txBox="1"/>
      </xdr:nvSpPr>
      <xdr:spPr>
        <a:xfrm>
          <a:off x="10528300" y="1632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149758</xdr:rowOff>
    </xdr:from>
    <xdr:to>
      <xdr:col>50</xdr:col>
      <xdr:colOff>165100</xdr:colOff>
      <xdr:row>92</xdr:row>
      <xdr:rowOff>79908</xdr:rowOff>
    </xdr:to>
    <xdr:sp macro="" textlink="">
      <xdr:nvSpPr>
        <xdr:cNvPr id="486" name="楕円 485"/>
        <xdr:cNvSpPr/>
      </xdr:nvSpPr>
      <xdr:spPr>
        <a:xfrm>
          <a:off x="9588500" y="1575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96435</xdr:rowOff>
    </xdr:from>
    <xdr:ext cx="534377" cy="259045"/>
    <xdr:sp macro="" textlink="">
      <xdr:nvSpPr>
        <xdr:cNvPr id="487" name="テキスト ボックス 486"/>
        <xdr:cNvSpPr txBox="1"/>
      </xdr:nvSpPr>
      <xdr:spPr>
        <a:xfrm>
          <a:off x="9372111" y="1552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30620</xdr:rowOff>
    </xdr:from>
    <xdr:to>
      <xdr:col>46</xdr:col>
      <xdr:colOff>38100</xdr:colOff>
      <xdr:row>94</xdr:row>
      <xdr:rowOff>132220</xdr:rowOff>
    </xdr:to>
    <xdr:sp macro="" textlink="">
      <xdr:nvSpPr>
        <xdr:cNvPr id="488" name="楕円 487"/>
        <xdr:cNvSpPr/>
      </xdr:nvSpPr>
      <xdr:spPr>
        <a:xfrm>
          <a:off x="8699500" y="161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148747</xdr:rowOff>
    </xdr:from>
    <xdr:ext cx="534377" cy="259045"/>
    <xdr:sp macro="" textlink="">
      <xdr:nvSpPr>
        <xdr:cNvPr id="489" name="テキスト ボックス 488"/>
        <xdr:cNvSpPr txBox="1"/>
      </xdr:nvSpPr>
      <xdr:spPr>
        <a:xfrm>
          <a:off x="8483111" y="159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115188</xdr:rowOff>
    </xdr:from>
    <xdr:to>
      <xdr:col>41</xdr:col>
      <xdr:colOff>101600</xdr:colOff>
      <xdr:row>95</xdr:row>
      <xdr:rowOff>45338</xdr:rowOff>
    </xdr:to>
    <xdr:sp macro="" textlink="">
      <xdr:nvSpPr>
        <xdr:cNvPr id="490" name="楕円 489"/>
        <xdr:cNvSpPr/>
      </xdr:nvSpPr>
      <xdr:spPr>
        <a:xfrm>
          <a:off x="7810500" y="1623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61865</xdr:rowOff>
    </xdr:from>
    <xdr:ext cx="534377" cy="259045"/>
    <xdr:sp macro="" textlink="">
      <xdr:nvSpPr>
        <xdr:cNvPr id="491" name="テキスト ボックス 490"/>
        <xdr:cNvSpPr txBox="1"/>
      </xdr:nvSpPr>
      <xdr:spPr>
        <a:xfrm>
          <a:off x="7594111" y="1600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170320</xdr:rowOff>
    </xdr:from>
    <xdr:to>
      <xdr:col>36</xdr:col>
      <xdr:colOff>165100</xdr:colOff>
      <xdr:row>95</xdr:row>
      <xdr:rowOff>100470</xdr:rowOff>
    </xdr:to>
    <xdr:sp macro="" textlink="">
      <xdr:nvSpPr>
        <xdr:cNvPr id="492" name="楕円 491"/>
        <xdr:cNvSpPr/>
      </xdr:nvSpPr>
      <xdr:spPr>
        <a:xfrm>
          <a:off x="6921500" y="162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116997</xdr:rowOff>
    </xdr:from>
    <xdr:ext cx="534377" cy="259045"/>
    <xdr:sp macro="" textlink="">
      <xdr:nvSpPr>
        <xdr:cNvPr id="493" name="テキスト ボックス 492"/>
        <xdr:cNvSpPr txBox="1"/>
      </xdr:nvSpPr>
      <xdr:spPr>
        <a:xfrm>
          <a:off x="6705111" y="1606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17" name="直線コネクタ 516"/>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18" name="災害復旧事業費最小値テキスト"/>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0" name="災害復旧事業費最大値テキスト"/>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1" name="直線コネクタ 520"/>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146090</xdr:rowOff>
    </xdr:from>
    <xdr:to>
      <xdr:col>85</xdr:col>
      <xdr:colOff>127000</xdr:colOff>
      <xdr:row>39</xdr:row>
      <xdr:rowOff>36868</xdr:rowOff>
    </xdr:to>
    <xdr:cxnSp macro="">
      <xdr:nvCxnSpPr>
        <xdr:cNvPr id="522" name="直線コネクタ 521"/>
        <xdr:cNvCxnSpPr/>
      </xdr:nvCxnSpPr>
      <xdr:spPr>
        <a:xfrm>
          <a:off x="15481300" y="6661190"/>
          <a:ext cx="838200" cy="6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137835</xdr:rowOff>
    </xdr:from>
    <xdr:ext cx="469744" cy="259045"/>
    <xdr:sp macro="" textlink="">
      <xdr:nvSpPr>
        <xdr:cNvPr id="523" name="災害復旧事業費平均値テキスト"/>
        <xdr:cNvSpPr txBox="1"/>
      </xdr:nvSpPr>
      <xdr:spPr>
        <a:xfrm>
          <a:off x="16370300" y="6652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4" name="フローチャート: 判断 523"/>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146090</xdr:rowOff>
    </xdr:from>
    <xdr:to>
      <xdr:col>81</xdr:col>
      <xdr:colOff>50800</xdr:colOff>
      <xdr:row>39</xdr:row>
      <xdr:rowOff>4159</xdr:rowOff>
    </xdr:to>
    <xdr:cxnSp macro="">
      <xdr:nvCxnSpPr>
        <xdr:cNvPr id="525" name="直線コネクタ 524"/>
        <xdr:cNvCxnSpPr/>
      </xdr:nvCxnSpPr>
      <xdr:spPr>
        <a:xfrm flipV="1">
          <a:off x="14592300" y="6661190"/>
          <a:ext cx="889000" cy="2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26" name="フローチャート: 判断 525"/>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83779</xdr:rowOff>
    </xdr:from>
    <xdr:ext cx="378565" cy="259045"/>
    <xdr:sp macro="" textlink="">
      <xdr:nvSpPr>
        <xdr:cNvPr id="527" name="テキスト ボックス 526"/>
        <xdr:cNvSpPr txBox="1"/>
      </xdr:nvSpPr>
      <xdr:spPr>
        <a:xfrm>
          <a:off x="15292017" y="6770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4159</xdr:rowOff>
    </xdr:from>
    <xdr:to>
      <xdr:col>76</xdr:col>
      <xdr:colOff>114300</xdr:colOff>
      <xdr:row>39</xdr:row>
      <xdr:rowOff>38541</xdr:rowOff>
    </xdr:to>
    <xdr:cxnSp macro="">
      <xdr:nvCxnSpPr>
        <xdr:cNvPr id="528" name="直線コネクタ 527"/>
        <xdr:cNvCxnSpPr/>
      </xdr:nvCxnSpPr>
      <xdr:spPr>
        <a:xfrm flipV="1">
          <a:off x="13703300" y="6690709"/>
          <a:ext cx="889000" cy="3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29" name="フローチャート: 判断 528"/>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79603</xdr:rowOff>
    </xdr:from>
    <xdr:ext cx="469744" cy="259045"/>
    <xdr:sp macro="" textlink="">
      <xdr:nvSpPr>
        <xdr:cNvPr id="530" name="テキスト ボックス 529"/>
        <xdr:cNvSpPr txBox="1"/>
      </xdr:nvSpPr>
      <xdr:spPr>
        <a:xfrm>
          <a:off x="14357428" y="676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33027</xdr:rowOff>
    </xdr:from>
    <xdr:to>
      <xdr:col>71</xdr:col>
      <xdr:colOff>177800</xdr:colOff>
      <xdr:row>39</xdr:row>
      <xdr:rowOff>38541</xdr:rowOff>
    </xdr:to>
    <xdr:cxnSp macro="">
      <xdr:nvCxnSpPr>
        <xdr:cNvPr id="531" name="直線コネクタ 530"/>
        <xdr:cNvCxnSpPr/>
      </xdr:nvCxnSpPr>
      <xdr:spPr>
        <a:xfrm>
          <a:off x="12814300" y="6719577"/>
          <a:ext cx="889000" cy="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161461</xdr:rowOff>
    </xdr:from>
    <xdr:to>
      <xdr:col>72</xdr:col>
      <xdr:colOff>38100</xdr:colOff>
      <xdr:row>39</xdr:row>
      <xdr:rowOff>91611</xdr:rowOff>
    </xdr:to>
    <xdr:sp macro="" textlink="">
      <xdr:nvSpPr>
        <xdr:cNvPr id="532" name="フローチャート: 判断 531"/>
        <xdr:cNvSpPr/>
      </xdr:nvSpPr>
      <xdr:spPr>
        <a:xfrm>
          <a:off x="13652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82738</xdr:rowOff>
    </xdr:from>
    <xdr:ext cx="378565" cy="259045"/>
    <xdr:sp macro="" textlink="">
      <xdr:nvSpPr>
        <xdr:cNvPr id="533" name="テキスト ボックス 532"/>
        <xdr:cNvSpPr txBox="1"/>
      </xdr:nvSpPr>
      <xdr:spPr>
        <a:xfrm>
          <a:off x="13514017" y="6769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4" name="フローチャート: 判断 533"/>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81272</xdr:rowOff>
    </xdr:from>
    <xdr:ext cx="469744" cy="259045"/>
    <xdr:sp macro="" textlink="">
      <xdr:nvSpPr>
        <xdr:cNvPr id="535" name="テキスト ボックス 534"/>
        <xdr:cNvSpPr txBox="1"/>
      </xdr:nvSpPr>
      <xdr:spPr>
        <a:xfrm>
          <a:off x="12579428" y="6767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157518</xdr:rowOff>
    </xdr:from>
    <xdr:to>
      <xdr:col>85</xdr:col>
      <xdr:colOff>177800</xdr:colOff>
      <xdr:row>39</xdr:row>
      <xdr:rowOff>87668</xdr:rowOff>
    </xdr:to>
    <xdr:sp macro="" textlink="">
      <xdr:nvSpPr>
        <xdr:cNvPr id="541" name="楕円 540"/>
        <xdr:cNvSpPr/>
      </xdr:nvSpPr>
      <xdr:spPr>
        <a:xfrm>
          <a:off x="16268700" y="667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116895</xdr:rowOff>
    </xdr:from>
    <xdr:ext cx="469744" cy="259045"/>
    <xdr:sp macro="" textlink="">
      <xdr:nvSpPr>
        <xdr:cNvPr id="542" name="災害復旧事業費該当値テキスト"/>
        <xdr:cNvSpPr txBox="1"/>
      </xdr:nvSpPr>
      <xdr:spPr>
        <a:xfrm>
          <a:off x="16370300" y="646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95290</xdr:rowOff>
    </xdr:from>
    <xdr:to>
      <xdr:col>81</xdr:col>
      <xdr:colOff>101600</xdr:colOff>
      <xdr:row>39</xdr:row>
      <xdr:rowOff>25440</xdr:rowOff>
    </xdr:to>
    <xdr:sp macro="" textlink="">
      <xdr:nvSpPr>
        <xdr:cNvPr id="543" name="楕円 542"/>
        <xdr:cNvSpPr/>
      </xdr:nvSpPr>
      <xdr:spPr>
        <a:xfrm>
          <a:off x="15430500" y="661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41967</xdr:rowOff>
    </xdr:from>
    <xdr:ext cx="534377" cy="259045"/>
    <xdr:sp macro="" textlink="">
      <xdr:nvSpPr>
        <xdr:cNvPr id="544" name="テキスト ボックス 543"/>
        <xdr:cNvSpPr txBox="1"/>
      </xdr:nvSpPr>
      <xdr:spPr>
        <a:xfrm>
          <a:off x="15214111" y="638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124809</xdr:rowOff>
    </xdr:from>
    <xdr:to>
      <xdr:col>76</xdr:col>
      <xdr:colOff>165100</xdr:colOff>
      <xdr:row>39</xdr:row>
      <xdr:rowOff>54959</xdr:rowOff>
    </xdr:to>
    <xdr:sp macro="" textlink="">
      <xdr:nvSpPr>
        <xdr:cNvPr id="545" name="楕円 544"/>
        <xdr:cNvSpPr/>
      </xdr:nvSpPr>
      <xdr:spPr>
        <a:xfrm>
          <a:off x="14541500" y="663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71486</xdr:rowOff>
    </xdr:from>
    <xdr:ext cx="534377" cy="259045"/>
    <xdr:sp macro="" textlink="">
      <xdr:nvSpPr>
        <xdr:cNvPr id="546" name="テキスト ボックス 545"/>
        <xdr:cNvSpPr txBox="1"/>
      </xdr:nvSpPr>
      <xdr:spPr>
        <a:xfrm>
          <a:off x="14325111" y="641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159191</xdr:rowOff>
    </xdr:from>
    <xdr:to>
      <xdr:col>72</xdr:col>
      <xdr:colOff>38100</xdr:colOff>
      <xdr:row>39</xdr:row>
      <xdr:rowOff>89341</xdr:rowOff>
    </xdr:to>
    <xdr:sp macro="" textlink="">
      <xdr:nvSpPr>
        <xdr:cNvPr id="547" name="楕円 546"/>
        <xdr:cNvSpPr/>
      </xdr:nvSpPr>
      <xdr:spPr>
        <a:xfrm>
          <a:off x="13652500" y="667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105868</xdr:rowOff>
    </xdr:from>
    <xdr:ext cx="469744" cy="259045"/>
    <xdr:sp macro="" textlink="">
      <xdr:nvSpPr>
        <xdr:cNvPr id="548" name="テキスト ボックス 547"/>
        <xdr:cNvSpPr txBox="1"/>
      </xdr:nvSpPr>
      <xdr:spPr>
        <a:xfrm>
          <a:off x="13468428" y="6449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153677</xdr:rowOff>
    </xdr:from>
    <xdr:to>
      <xdr:col>67</xdr:col>
      <xdr:colOff>101600</xdr:colOff>
      <xdr:row>39</xdr:row>
      <xdr:rowOff>83827</xdr:rowOff>
    </xdr:to>
    <xdr:sp macro="" textlink="">
      <xdr:nvSpPr>
        <xdr:cNvPr id="549" name="楕円 548"/>
        <xdr:cNvSpPr/>
      </xdr:nvSpPr>
      <xdr:spPr>
        <a:xfrm>
          <a:off x="12763500" y="666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100354</xdr:rowOff>
    </xdr:from>
    <xdr:ext cx="469744" cy="259045"/>
    <xdr:sp macro="" textlink="">
      <xdr:nvSpPr>
        <xdr:cNvPr id="550" name="テキスト ボックス 549"/>
        <xdr:cNvSpPr txBox="1"/>
      </xdr:nvSpPr>
      <xdr:spPr>
        <a:xfrm>
          <a:off x="12579428" y="6444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3" name="直線コネクタ 622"/>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4" name="公債費最小値テキスト"/>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5" name="直線コネクタ 624"/>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26" name="公債費最大値テキスト"/>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27" name="直線コネクタ 626"/>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69507</xdr:rowOff>
    </xdr:from>
    <xdr:to>
      <xdr:col>85</xdr:col>
      <xdr:colOff>127000</xdr:colOff>
      <xdr:row>71</xdr:row>
      <xdr:rowOff>100444</xdr:rowOff>
    </xdr:to>
    <xdr:cxnSp macro="">
      <xdr:nvCxnSpPr>
        <xdr:cNvPr id="628" name="直線コネクタ 627"/>
        <xdr:cNvCxnSpPr/>
      </xdr:nvCxnSpPr>
      <xdr:spPr>
        <a:xfrm flipV="1">
          <a:off x="15481300" y="12242457"/>
          <a:ext cx="838200" cy="3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78364</xdr:rowOff>
    </xdr:from>
    <xdr:ext cx="534377" cy="259045"/>
    <xdr:sp macro="" textlink="">
      <xdr:nvSpPr>
        <xdr:cNvPr id="629" name="公債費平均値テキスト"/>
        <xdr:cNvSpPr txBox="1"/>
      </xdr:nvSpPr>
      <xdr:spPr>
        <a:xfrm>
          <a:off x="16370300" y="13108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0" name="フローチャート: 判断 629"/>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70447</xdr:rowOff>
    </xdr:from>
    <xdr:to>
      <xdr:col>81</xdr:col>
      <xdr:colOff>50800</xdr:colOff>
      <xdr:row>71</xdr:row>
      <xdr:rowOff>100444</xdr:rowOff>
    </xdr:to>
    <xdr:cxnSp macro="">
      <xdr:nvCxnSpPr>
        <xdr:cNvPr id="631" name="直線コネクタ 630"/>
        <xdr:cNvCxnSpPr/>
      </xdr:nvCxnSpPr>
      <xdr:spPr>
        <a:xfrm>
          <a:off x="14592300" y="12243397"/>
          <a:ext cx="889000" cy="2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2" name="フローチャート: 判断 631"/>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23944</xdr:rowOff>
    </xdr:from>
    <xdr:ext cx="534377" cy="259045"/>
    <xdr:sp macro="" textlink="">
      <xdr:nvSpPr>
        <xdr:cNvPr id="633" name="テキスト ボックス 632"/>
        <xdr:cNvSpPr txBox="1"/>
      </xdr:nvSpPr>
      <xdr:spPr>
        <a:xfrm>
          <a:off x="15214111" y="1322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70447</xdr:rowOff>
    </xdr:from>
    <xdr:to>
      <xdr:col>76</xdr:col>
      <xdr:colOff>114300</xdr:colOff>
      <xdr:row>71</xdr:row>
      <xdr:rowOff>76860</xdr:rowOff>
    </xdr:to>
    <xdr:cxnSp macro="">
      <xdr:nvCxnSpPr>
        <xdr:cNvPr id="634" name="直線コネクタ 633"/>
        <xdr:cNvCxnSpPr/>
      </xdr:nvCxnSpPr>
      <xdr:spPr>
        <a:xfrm flipV="1">
          <a:off x="13703300" y="12243397"/>
          <a:ext cx="889000" cy="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5" name="フローチャート: 判断 634"/>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26103</xdr:rowOff>
    </xdr:from>
    <xdr:ext cx="534377" cy="259045"/>
    <xdr:sp macro="" textlink="">
      <xdr:nvSpPr>
        <xdr:cNvPr id="636" name="テキスト ボックス 635"/>
        <xdr:cNvSpPr txBox="1"/>
      </xdr:nvSpPr>
      <xdr:spPr>
        <a:xfrm>
          <a:off x="14325111" y="1322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74092</xdr:rowOff>
    </xdr:from>
    <xdr:to>
      <xdr:col>71</xdr:col>
      <xdr:colOff>177800</xdr:colOff>
      <xdr:row>71</xdr:row>
      <xdr:rowOff>76860</xdr:rowOff>
    </xdr:to>
    <xdr:cxnSp macro="">
      <xdr:nvCxnSpPr>
        <xdr:cNvPr id="637" name="直線コネクタ 636"/>
        <xdr:cNvCxnSpPr/>
      </xdr:nvCxnSpPr>
      <xdr:spPr>
        <a:xfrm>
          <a:off x="12814300" y="12247042"/>
          <a:ext cx="889000" cy="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130417</xdr:rowOff>
    </xdr:from>
    <xdr:to>
      <xdr:col>72</xdr:col>
      <xdr:colOff>38100</xdr:colOff>
      <xdr:row>77</xdr:row>
      <xdr:rowOff>60567</xdr:rowOff>
    </xdr:to>
    <xdr:sp macro="" textlink="">
      <xdr:nvSpPr>
        <xdr:cNvPr id="638" name="フローチャート: 判断 637"/>
        <xdr:cNvSpPr/>
      </xdr:nvSpPr>
      <xdr:spPr>
        <a:xfrm>
          <a:off x="13652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51694</xdr:rowOff>
    </xdr:from>
    <xdr:ext cx="534377" cy="259045"/>
    <xdr:sp macro="" textlink="">
      <xdr:nvSpPr>
        <xdr:cNvPr id="639" name="テキスト ボックス 638"/>
        <xdr:cNvSpPr txBox="1"/>
      </xdr:nvSpPr>
      <xdr:spPr>
        <a:xfrm>
          <a:off x="13436111" y="132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0" name="フローチャート: 判断 639"/>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166057</xdr:rowOff>
    </xdr:from>
    <xdr:ext cx="534377" cy="259045"/>
    <xdr:sp macro="" textlink="">
      <xdr:nvSpPr>
        <xdr:cNvPr id="641" name="テキスト ボックス 640"/>
        <xdr:cNvSpPr txBox="1"/>
      </xdr:nvSpPr>
      <xdr:spPr>
        <a:xfrm>
          <a:off x="12547111" y="1319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18707</xdr:rowOff>
    </xdr:from>
    <xdr:to>
      <xdr:col>85</xdr:col>
      <xdr:colOff>177800</xdr:colOff>
      <xdr:row>71</xdr:row>
      <xdr:rowOff>120307</xdr:rowOff>
    </xdr:to>
    <xdr:sp macro="" textlink="">
      <xdr:nvSpPr>
        <xdr:cNvPr id="647" name="楕円 646"/>
        <xdr:cNvSpPr/>
      </xdr:nvSpPr>
      <xdr:spPr>
        <a:xfrm>
          <a:off x="16268700" y="1219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105084</xdr:rowOff>
    </xdr:from>
    <xdr:ext cx="599010" cy="259045"/>
    <xdr:sp macro="" textlink="">
      <xdr:nvSpPr>
        <xdr:cNvPr id="648" name="公債費該当値テキスト"/>
        <xdr:cNvSpPr txBox="1"/>
      </xdr:nvSpPr>
      <xdr:spPr>
        <a:xfrm>
          <a:off x="16370300" y="12106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49644</xdr:rowOff>
    </xdr:from>
    <xdr:to>
      <xdr:col>81</xdr:col>
      <xdr:colOff>101600</xdr:colOff>
      <xdr:row>71</xdr:row>
      <xdr:rowOff>151244</xdr:rowOff>
    </xdr:to>
    <xdr:sp macro="" textlink="">
      <xdr:nvSpPr>
        <xdr:cNvPr id="649" name="楕円 648"/>
        <xdr:cNvSpPr/>
      </xdr:nvSpPr>
      <xdr:spPr>
        <a:xfrm>
          <a:off x="15430500" y="1222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69</xdr:row>
      <xdr:rowOff>167771</xdr:rowOff>
    </xdr:from>
    <xdr:ext cx="599010" cy="259045"/>
    <xdr:sp macro="" textlink="">
      <xdr:nvSpPr>
        <xdr:cNvPr id="650" name="テキスト ボックス 649"/>
        <xdr:cNvSpPr txBox="1"/>
      </xdr:nvSpPr>
      <xdr:spPr>
        <a:xfrm>
          <a:off x="15181795" y="11997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19647</xdr:rowOff>
    </xdr:from>
    <xdr:to>
      <xdr:col>76</xdr:col>
      <xdr:colOff>165100</xdr:colOff>
      <xdr:row>71</xdr:row>
      <xdr:rowOff>121247</xdr:rowOff>
    </xdr:to>
    <xdr:sp macro="" textlink="">
      <xdr:nvSpPr>
        <xdr:cNvPr id="651" name="楕円 650"/>
        <xdr:cNvSpPr/>
      </xdr:nvSpPr>
      <xdr:spPr>
        <a:xfrm>
          <a:off x="14541500" y="1219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69</xdr:row>
      <xdr:rowOff>137774</xdr:rowOff>
    </xdr:from>
    <xdr:ext cx="599010" cy="259045"/>
    <xdr:sp macro="" textlink="">
      <xdr:nvSpPr>
        <xdr:cNvPr id="652" name="テキスト ボックス 651"/>
        <xdr:cNvSpPr txBox="1"/>
      </xdr:nvSpPr>
      <xdr:spPr>
        <a:xfrm>
          <a:off x="14292795" y="1196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26060</xdr:rowOff>
    </xdr:from>
    <xdr:to>
      <xdr:col>72</xdr:col>
      <xdr:colOff>38100</xdr:colOff>
      <xdr:row>71</xdr:row>
      <xdr:rowOff>127660</xdr:rowOff>
    </xdr:to>
    <xdr:sp macro="" textlink="">
      <xdr:nvSpPr>
        <xdr:cNvPr id="653" name="楕円 652"/>
        <xdr:cNvSpPr/>
      </xdr:nvSpPr>
      <xdr:spPr>
        <a:xfrm>
          <a:off x="13652500" y="1219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69</xdr:row>
      <xdr:rowOff>144187</xdr:rowOff>
    </xdr:from>
    <xdr:ext cx="599010" cy="259045"/>
    <xdr:sp macro="" textlink="">
      <xdr:nvSpPr>
        <xdr:cNvPr id="654" name="テキスト ボックス 653"/>
        <xdr:cNvSpPr txBox="1"/>
      </xdr:nvSpPr>
      <xdr:spPr>
        <a:xfrm>
          <a:off x="13403795" y="1197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23292</xdr:rowOff>
    </xdr:from>
    <xdr:to>
      <xdr:col>67</xdr:col>
      <xdr:colOff>101600</xdr:colOff>
      <xdr:row>71</xdr:row>
      <xdr:rowOff>124892</xdr:rowOff>
    </xdr:to>
    <xdr:sp macro="" textlink="">
      <xdr:nvSpPr>
        <xdr:cNvPr id="655" name="楕円 654"/>
        <xdr:cNvSpPr/>
      </xdr:nvSpPr>
      <xdr:spPr>
        <a:xfrm>
          <a:off x="12763500" y="1219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141419</xdr:rowOff>
    </xdr:from>
    <xdr:ext cx="599010" cy="259045"/>
    <xdr:sp macro="" textlink="">
      <xdr:nvSpPr>
        <xdr:cNvPr id="656" name="テキスト ボックス 655"/>
        <xdr:cNvSpPr txBox="1"/>
      </xdr:nvSpPr>
      <xdr:spPr>
        <a:xfrm>
          <a:off x="12514795" y="1197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0" name="直線コネクタ 679"/>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1" name="積立金最小値テキスト"/>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2" name="直線コネクタ 681"/>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3" name="積立金最大値テキスト"/>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4" name="直線コネクタ 683"/>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41125</xdr:rowOff>
    </xdr:from>
    <xdr:to>
      <xdr:col>85</xdr:col>
      <xdr:colOff>127000</xdr:colOff>
      <xdr:row>99</xdr:row>
      <xdr:rowOff>41269</xdr:rowOff>
    </xdr:to>
    <xdr:cxnSp macro="">
      <xdr:nvCxnSpPr>
        <xdr:cNvPr id="685" name="直線コネクタ 684"/>
        <xdr:cNvCxnSpPr/>
      </xdr:nvCxnSpPr>
      <xdr:spPr>
        <a:xfrm>
          <a:off x="15481300" y="17014675"/>
          <a:ext cx="838200" cy="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149080</xdr:rowOff>
    </xdr:from>
    <xdr:ext cx="534377" cy="259045"/>
    <xdr:sp macro="" textlink="">
      <xdr:nvSpPr>
        <xdr:cNvPr id="686" name="積立金平均値テキスト"/>
        <xdr:cNvSpPr txBox="1"/>
      </xdr:nvSpPr>
      <xdr:spPr>
        <a:xfrm>
          <a:off x="16370300" y="16779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87" name="フローチャート: 判断 686"/>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34017</xdr:rowOff>
    </xdr:from>
    <xdr:to>
      <xdr:col>81</xdr:col>
      <xdr:colOff>50800</xdr:colOff>
      <xdr:row>99</xdr:row>
      <xdr:rowOff>41125</xdr:rowOff>
    </xdr:to>
    <xdr:cxnSp macro="">
      <xdr:nvCxnSpPr>
        <xdr:cNvPr id="688" name="直線コネクタ 687"/>
        <xdr:cNvCxnSpPr/>
      </xdr:nvCxnSpPr>
      <xdr:spPr>
        <a:xfrm>
          <a:off x="14592300" y="17007567"/>
          <a:ext cx="889000" cy="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89" name="フローチャート: 判断 688"/>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81028</xdr:rowOff>
    </xdr:from>
    <xdr:ext cx="534377" cy="259045"/>
    <xdr:sp macro="" textlink="">
      <xdr:nvSpPr>
        <xdr:cNvPr id="690" name="テキスト ボックス 689"/>
        <xdr:cNvSpPr txBox="1"/>
      </xdr:nvSpPr>
      <xdr:spPr>
        <a:xfrm>
          <a:off x="15214111" y="1671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164285</xdr:rowOff>
    </xdr:from>
    <xdr:to>
      <xdr:col>76</xdr:col>
      <xdr:colOff>114300</xdr:colOff>
      <xdr:row>99</xdr:row>
      <xdr:rowOff>34017</xdr:rowOff>
    </xdr:to>
    <xdr:cxnSp macro="">
      <xdr:nvCxnSpPr>
        <xdr:cNvPr id="691" name="直線コネクタ 690"/>
        <xdr:cNvCxnSpPr/>
      </xdr:nvCxnSpPr>
      <xdr:spPr>
        <a:xfrm>
          <a:off x="13703300" y="16966385"/>
          <a:ext cx="889000" cy="4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2" name="フローチャート: 判断 691"/>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85027</xdr:rowOff>
    </xdr:from>
    <xdr:ext cx="534377" cy="259045"/>
    <xdr:sp macro="" textlink="">
      <xdr:nvSpPr>
        <xdr:cNvPr id="693" name="テキスト ボックス 692"/>
        <xdr:cNvSpPr txBox="1"/>
      </xdr:nvSpPr>
      <xdr:spPr>
        <a:xfrm>
          <a:off x="14325111" y="167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164285</xdr:rowOff>
    </xdr:from>
    <xdr:to>
      <xdr:col>71</xdr:col>
      <xdr:colOff>177800</xdr:colOff>
      <xdr:row>99</xdr:row>
      <xdr:rowOff>11302</xdr:rowOff>
    </xdr:to>
    <xdr:cxnSp macro="">
      <xdr:nvCxnSpPr>
        <xdr:cNvPr id="694" name="直線コネクタ 693"/>
        <xdr:cNvCxnSpPr/>
      </xdr:nvCxnSpPr>
      <xdr:spPr>
        <a:xfrm flipV="1">
          <a:off x="12814300" y="16966385"/>
          <a:ext cx="889000" cy="18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138297</xdr:rowOff>
    </xdr:from>
    <xdr:to>
      <xdr:col>72</xdr:col>
      <xdr:colOff>38100</xdr:colOff>
      <xdr:row>99</xdr:row>
      <xdr:rowOff>68447</xdr:rowOff>
    </xdr:to>
    <xdr:sp macro="" textlink="">
      <xdr:nvSpPr>
        <xdr:cNvPr id="695" name="フローチャート: 判断 694"/>
        <xdr:cNvSpPr/>
      </xdr:nvSpPr>
      <xdr:spPr>
        <a:xfrm>
          <a:off x="13652500" y="1694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59574</xdr:rowOff>
    </xdr:from>
    <xdr:ext cx="534377" cy="259045"/>
    <xdr:sp macro="" textlink="">
      <xdr:nvSpPr>
        <xdr:cNvPr id="696" name="テキスト ボックス 695"/>
        <xdr:cNvSpPr txBox="1"/>
      </xdr:nvSpPr>
      <xdr:spPr>
        <a:xfrm>
          <a:off x="13436111" y="1703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697" name="フローチャート: 判断 696"/>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62107</xdr:rowOff>
    </xdr:from>
    <xdr:ext cx="534377" cy="259045"/>
    <xdr:sp macro="" textlink="">
      <xdr:nvSpPr>
        <xdr:cNvPr id="698" name="テキスト ボックス 697"/>
        <xdr:cNvSpPr txBox="1"/>
      </xdr:nvSpPr>
      <xdr:spPr>
        <a:xfrm>
          <a:off x="12547111" y="1703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161919</xdr:rowOff>
    </xdr:from>
    <xdr:to>
      <xdr:col>85</xdr:col>
      <xdr:colOff>177800</xdr:colOff>
      <xdr:row>99</xdr:row>
      <xdr:rowOff>92069</xdr:rowOff>
    </xdr:to>
    <xdr:sp macro="" textlink="">
      <xdr:nvSpPr>
        <xdr:cNvPr id="704" name="楕円 703"/>
        <xdr:cNvSpPr/>
      </xdr:nvSpPr>
      <xdr:spPr>
        <a:xfrm>
          <a:off x="16268700" y="169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104631</xdr:rowOff>
    </xdr:from>
    <xdr:ext cx="469744" cy="259045"/>
    <xdr:sp macro="" textlink="">
      <xdr:nvSpPr>
        <xdr:cNvPr id="705" name="積立金該当値テキスト"/>
        <xdr:cNvSpPr txBox="1"/>
      </xdr:nvSpPr>
      <xdr:spPr>
        <a:xfrm>
          <a:off x="16370300" y="1690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161775</xdr:rowOff>
    </xdr:from>
    <xdr:to>
      <xdr:col>81</xdr:col>
      <xdr:colOff>101600</xdr:colOff>
      <xdr:row>99</xdr:row>
      <xdr:rowOff>91925</xdr:rowOff>
    </xdr:to>
    <xdr:sp macro="" textlink="">
      <xdr:nvSpPr>
        <xdr:cNvPr id="706" name="楕円 705"/>
        <xdr:cNvSpPr/>
      </xdr:nvSpPr>
      <xdr:spPr>
        <a:xfrm>
          <a:off x="15430500" y="1696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83052</xdr:rowOff>
    </xdr:from>
    <xdr:ext cx="469744" cy="259045"/>
    <xdr:sp macro="" textlink="">
      <xdr:nvSpPr>
        <xdr:cNvPr id="707" name="テキスト ボックス 706"/>
        <xdr:cNvSpPr txBox="1"/>
      </xdr:nvSpPr>
      <xdr:spPr>
        <a:xfrm>
          <a:off x="15246428" y="1705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154667</xdr:rowOff>
    </xdr:from>
    <xdr:to>
      <xdr:col>76</xdr:col>
      <xdr:colOff>165100</xdr:colOff>
      <xdr:row>99</xdr:row>
      <xdr:rowOff>84817</xdr:rowOff>
    </xdr:to>
    <xdr:sp macro="" textlink="">
      <xdr:nvSpPr>
        <xdr:cNvPr id="708" name="楕円 707"/>
        <xdr:cNvSpPr/>
      </xdr:nvSpPr>
      <xdr:spPr>
        <a:xfrm>
          <a:off x="14541500" y="1695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75944</xdr:rowOff>
    </xdr:from>
    <xdr:ext cx="469744" cy="259045"/>
    <xdr:sp macro="" textlink="">
      <xdr:nvSpPr>
        <xdr:cNvPr id="709" name="テキスト ボックス 708"/>
        <xdr:cNvSpPr txBox="1"/>
      </xdr:nvSpPr>
      <xdr:spPr>
        <a:xfrm>
          <a:off x="14357428" y="17049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113485</xdr:rowOff>
    </xdr:from>
    <xdr:to>
      <xdr:col>72</xdr:col>
      <xdr:colOff>38100</xdr:colOff>
      <xdr:row>99</xdr:row>
      <xdr:rowOff>43635</xdr:rowOff>
    </xdr:to>
    <xdr:sp macro="" textlink="">
      <xdr:nvSpPr>
        <xdr:cNvPr id="710" name="楕円 709"/>
        <xdr:cNvSpPr/>
      </xdr:nvSpPr>
      <xdr:spPr>
        <a:xfrm>
          <a:off x="13652500" y="1691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60162</xdr:rowOff>
    </xdr:from>
    <xdr:ext cx="534377" cy="259045"/>
    <xdr:sp macro="" textlink="">
      <xdr:nvSpPr>
        <xdr:cNvPr id="711" name="テキスト ボックス 710"/>
        <xdr:cNvSpPr txBox="1"/>
      </xdr:nvSpPr>
      <xdr:spPr>
        <a:xfrm>
          <a:off x="13436111" y="1669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131952</xdr:rowOff>
    </xdr:from>
    <xdr:to>
      <xdr:col>67</xdr:col>
      <xdr:colOff>101600</xdr:colOff>
      <xdr:row>99</xdr:row>
      <xdr:rowOff>62102</xdr:rowOff>
    </xdr:to>
    <xdr:sp macro="" textlink="">
      <xdr:nvSpPr>
        <xdr:cNvPr id="712" name="楕円 711"/>
        <xdr:cNvSpPr/>
      </xdr:nvSpPr>
      <xdr:spPr>
        <a:xfrm>
          <a:off x="12763500" y="1693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78629</xdr:rowOff>
    </xdr:from>
    <xdr:ext cx="534377" cy="259045"/>
    <xdr:sp macro="" textlink="">
      <xdr:nvSpPr>
        <xdr:cNvPr id="713" name="テキスト ボックス 712"/>
        <xdr:cNvSpPr txBox="1"/>
      </xdr:nvSpPr>
      <xdr:spPr>
        <a:xfrm>
          <a:off x="12547111" y="1670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5" name="直線コネクタ 734"/>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38" name="投資及び出資金最大値テキスト"/>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39" name="直線コネクタ 738"/>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7261</xdr:rowOff>
    </xdr:from>
    <xdr:ext cx="469744" cy="259045"/>
    <xdr:sp macro="" textlink="">
      <xdr:nvSpPr>
        <xdr:cNvPr id="741" name="投資及び出資金平均値テキスト"/>
        <xdr:cNvSpPr txBox="1"/>
      </xdr:nvSpPr>
      <xdr:spPr>
        <a:xfrm>
          <a:off x="22212300" y="635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2" name="フローチャート: 判断 741"/>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4" name="フローチャート: 判断 743"/>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108546</xdr:rowOff>
    </xdr:from>
    <xdr:ext cx="469744" cy="259045"/>
    <xdr:sp macro="" textlink="">
      <xdr:nvSpPr>
        <xdr:cNvPr id="745" name="テキスト ボックス 744"/>
        <xdr:cNvSpPr txBox="1"/>
      </xdr:nvSpPr>
      <xdr:spPr>
        <a:xfrm>
          <a:off x="21088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137871</xdr:rowOff>
    </xdr:from>
    <xdr:to>
      <xdr:col>107</xdr:col>
      <xdr:colOff>50800</xdr:colOff>
      <xdr:row>38</xdr:row>
      <xdr:rowOff>139700</xdr:rowOff>
    </xdr:to>
    <xdr:cxnSp macro="">
      <xdr:nvCxnSpPr>
        <xdr:cNvPr id="746" name="直線コネクタ 745"/>
        <xdr:cNvCxnSpPr/>
      </xdr:nvCxnSpPr>
      <xdr:spPr>
        <a:xfrm>
          <a:off x="19545300" y="6481521"/>
          <a:ext cx="889000" cy="17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47" name="フローチャート: 判断 746"/>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127383</xdr:rowOff>
    </xdr:from>
    <xdr:ext cx="378565" cy="259045"/>
    <xdr:sp macro="" textlink="">
      <xdr:nvSpPr>
        <xdr:cNvPr id="748" name="テキスト ボックス 747"/>
        <xdr:cNvSpPr txBox="1"/>
      </xdr:nvSpPr>
      <xdr:spPr>
        <a:xfrm>
          <a:off x="20245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137871</xdr:rowOff>
    </xdr:from>
    <xdr:to>
      <xdr:col>102</xdr:col>
      <xdr:colOff>114300</xdr:colOff>
      <xdr:row>38</xdr:row>
      <xdr:rowOff>139700</xdr:rowOff>
    </xdr:to>
    <xdr:cxnSp macro="">
      <xdr:nvCxnSpPr>
        <xdr:cNvPr id="749" name="直線コネクタ 748"/>
        <xdr:cNvCxnSpPr/>
      </xdr:nvCxnSpPr>
      <xdr:spPr>
        <a:xfrm flipV="1">
          <a:off x="18656300" y="6481521"/>
          <a:ext cx="889000" cy="17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32756</xdr:rowOff>
    </xdr:from>
    <xdr:to>
      <xdr:col>102</xdr:col>
      <xdr:colOff>165100</xdr:colOff>
      <xdr:row>38</xdr:row>
      <xdr:rowOff>134356</xdr:rowOff>
    </xdr:to>
    <xdr:sp macro="" textlink="">
      <xdr:nvSpPr>
        <xdr:cNvPr id="750" name="フローチャート: 判断 749"/>
        <xdr:cNvSpPr/>
      </xdr:nvSpPr>
      <xdr:spPr>
        <a:xfrm>
          <a:off x="19494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125483</xdr:rowOff>
    </xdr:from>
    <xdr:ext cx="378565" cy="259045"/>
    <xdr:sp macro="" textlink="">
      <xdr:nvSpPr>
        <xdr:cNvPr id="751" name="テキスト ボックス 750"/>
        <xdr:cNvSpPr txBox="1"/>
      </xdr:nvSpPr>
      <xdr:spPr>
        <a:xfrm>
          <a:off x="19356017" y="6640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2" name="フローチャート: 判断 751"/>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152620</xdr:rowOff>
    </xdr:from>
    <xdr:ext cx="378565" cy="259045"/>
    <xdr:sp macro="" textlink="">
      <xdr:nvSpPr>
        <xdr:cNvPr id="753" name="テキスト ボックス 752"/>
        <xdr:cNvSpPr txBox="1"/>
      </xdr:nvSpPr>
      <xdr:spPr>
        <a:xfrm>
          <a:off x="18467017" y="632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87071</xdr:rowOff>
    </xdr:from>
    <xdr:to>
      <xdr:col>102</xdr:col>
      <xdr:colOff>165100</xdr:colOff>
      <xdr:row>38</xdr:row>
      <xdr:rowOff>17221</xdr:rowOff>
    </xdr:to>
    <xdr:sp macro="" textlink="">
      <xdr:nvSpPr>
        <xdr:cNvPr id="765" name="楕円 764"/>
        <xdr:cNvSpPr/>
      </xdr:nvSpPr>
      <xdr:spPr>
        <a:xfrm>
          <a:off x="19494500" y="643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33748</xdr:rowOff>
    </xdr:from>
    <xdr:ext cx="469744" cy="259045"/>
    <xdr:sp macro="" textlink="">
      <xdr:nvSpPr>
        <xdr:cNvPr id="766" name="テキスト ボックス 765"/>
        <xdr:cNvSpPr txBox="1"/>
      </xdr:nvSpPr>
      <xdr:spPr>
        <a:xfrm>
          <a:off x="19310428" y="6205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0" name="直線コネクタ 789"/>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3" name="貸付金最大値テキスト"/>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4" name="直線コネクタ 793"/>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85156</xdr:rowOff>
    </xdr:from>
    <xdr:to>
      <xdr:col>116</xdr:col>
      <xdr:colOff>63500</xdr:colOff>
      <xdr:row>58</xdr:row>
      <xdr:rowOff>94803</xdr:rowOff>
    </xdr:to>
    <xdr:cxnSp macro="">
      <xdr:nvCxnSpPr>
        <xdr:cNvPr id="795" name="直線コネクタ 794"/>
        <xdr:cNvCxnSpPr/>
      </xdr:nvCxnSpPr>
      <xdr:spPr>
        <a:xfrm flipV="1">
          <a:off x="21323300" y="10029256"/>
          <a:ext cx="838200" cy="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48683</xdr:rowOff>
    </xdr:from>
    <xdr:ext cx="469744" cy="259045"/>
    <xdr:sp macro="" textlink="">
      <xdr:nvSpPr>
        <xdr:cNvPr id="796" name="貸付金平均値テキスト"/>
        <xdr:cNvSpPr txBox="1"/>
      </xdr:nvSpPr>
      <xdr:spPr>
        <a:xfrm>
          <a:off x="22212300" y="9821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797" name="フローチャート: 判断 796"/>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94803</xdr:rowOff>
    </xdr:from>
    <xdr:to>
      <xdr:col>111</xdr:col>
      <xdr:colOff>177800</xdr:colOff>
      <xdr:row>58</xdr:row>
      <xdr:rowOff>100564</xdr:rowOff>
    </xdr:to>
    <xdr:cxnSp macro="">
      <xdr:nvCxnSpPr>
        <xdr:cNvPr id="798" name="直線コネクタ 797"/>
        <xdr:cNvCxnSpPr/>
      </xdr:nvCxnSpPr>
      <xdr:spPr>
        <a:xfrm flipV="1">
          <a:off x="20434300" y="10038903"/>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799" name="フローチャート: 判断 798"/>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144528</xdr:rowOff>
    </xdr:from>
    <xdr:ext cx="469744" cy="259045"/>
    <xdr:sp macro="" textlink="">
      <xdr:nvSpPr>
        <xdr:cNvPr id="800" name="テキスト ボックス 799"/>
        <xdr:cNvSpPr txBox="1"/>
      </xdr:nvSpPr>
      <xdr:spPr>
        <a:xfrm>
          <a:off x="21088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96951</xdr:rowOff>
    </xdr:from>
    <xdr:to>
      <xdr:col>107</xdr:col>
      <xdr:colOff>50800</xdr:colOff>
      <xdr:row>58</xdr:row>
      <xdr:rowOff>100564</xdr:rowOff>
    </xdr:to>
    <xdr:cxnSp macro="">
      <xdr:nvCxnSpPr>
        <xdr:cNvPr id="801" name="直線コネクタ 800"/>
        <xdr:cNvCxnSpPr/>
      </xdr:nvCxnSpPr>
      <xdr:spPr>
        <a:xfrm>
          <a:off x="19545300" y="10041051"/>
          <a:ext cx="889000" cy="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2" name="フローチャート: 判断 801"/>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137121</xdr:rowOff>
    </xdr:from>
    <xdr:ext cx="469744" cy="259045"/>
    <xdr:sp macro="" textlink="">
      <xdr:nvSpPr>
        <xdr:cNvPr id="803" name="テキスト ボックス 802"/>
        <xdr:cNvSpPr txBox="1"/>
      </xdr:nvSpPr>
      <xdr:spPr>
        <a:xfrm>
          <a:off x="20199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96951</xdr:rowOff>
    </xdr:from>
    <xdr:to>
      <xdr:col>102</xdr:col>
      <xdr:colOff>114300</xdr:colOff>
      <xdr:row>58</xdr:row>
      <xdr:rowOff>97043</xdr:rowOff>
    </xdr:to>
    <xdr:cxnSp macro="">
      <xdr:nvCxnSpPr>
        <xdr:cNvPr id="804" name="直線コネクタ 803"/>
        <xdr:cNvCxnSpPr/>
      </xdr:nvCxnSpPr>
      <xdr:spPr>
        <a:xfrm flipV="1">
          <a:off x="18656300" y="10041051"/>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33944</xdr:rowOff>
    </xdr:from>
    <xdr:to>
      <xdr:col>102</xdr:col>
      <xdr:colOff>165100</xdr:colOff>
      <xdr:row>58</xdr:row>
      <xdr:rowOff>135544</xdr:rowOff>
    </xdr:to>
    <xdr:sp macro="" textlink="">
      <xdr:nvSpPr>
        <xdr:cNvPr id="805" name="フローチャート: 判断 804"/>
        <xdr:cNvSpPr/>
      </xdr:nvSpPr>
      <xdr:spPr>
        <a:xfrm>
          <a:off x="19494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152071</xdr:rowOff>
    </xdr:from>
    <xdr:ext cx="469744" cy="259045"/>
    <xdr:sp macro="" textlink="">
      <xdr:nvSpPr>
        <xdr:cNvPr id="806" name="テキスト ボックス 805"/>
        <xdr:cNvSpPr txBox="1"/>
      </xdr:nvSpPr>
      <xdr:spPr>
        <a:xfrm>
          <a:off x="19310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07" name="フローチャート: 判断 806"/>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142059</xdr:rowOff>
    </xdr:from>
    <xdr:ext cx="469744" cy="259045"/>
    <xdr:sp macro="" textlink="">
      <xdr:nvSpPr>
        <xdr:cNvPr id="808" name="テキスト ボックス 807"/>
        <xdr:cNvSpPr txBox="1"/>
      </xdr:nvSpPr>
      <xdr:spPr>
        <a:xfrm>
          <a:off x="18421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34356</xdr:rowOff>
    </xdr:from>
    <xdr:to>
      <xdr:col>116</xdr:col>
      <xdr:colOff>114300</xdr:colOff>
      <xdr:row>58</xdr:row>
      <xdr:rowOff>135956</xdr:rowOff>
    </xdr:to>
    <xdr:sp macro="" textlink="">
      <xdr:nvSpPr>
        <xdr:cNvPr id="814" name="楕円 813"/>
        <xdr:cNvSpPr/>
      </xdr:nvSpPr>
      <xdr:spPr>
        <a:xfrm>
          <a:off x="22110700" y="997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4233</xdr:rowOff>
    </xdr:from>
    <xdr:ext cx="469744" cy="259045"/>
    <xdr:sp macro="" textlink="">
      <xdr:nvSpPr>
        <xdr:cNvPr id="815" name="貸付金該当値テキスト"/>
        <xdr:cNvSpPr txBox="1"/>
      </xdr:nvSpPr>
      <xdr:spPr>
        <a:xfrm>
          <a:off x="22212300" y="9948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44003</xdr:rowOff>
    </xdr:from>
    <xdr:to>
      <xdr:col>112</xdr:col>
      <xdr:colOff>38100</xdr:colOff>
      <xdr:row>58</xdr:row>
      <xdr:rowOff>145603</xdr:rowOff>
    </xdr:to>
    <xdr:sp macro="" textlink="">
      <xdr:nvSpPr>
        <xdr:cNvPr id="816" name="楕円 815"/>
        <xdr:cNvSpPr/>
      </xdr:nvSpPr>
      <xdr:spPr>
        <a:xfrm>
          <a:off x="21272500" y="998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136730</xdr:rowOff>
    </xdr:from>
    <xdr:ext cx="378565" cy="259045"/>
    <xdr:sp macro="" textlink="">
      <xdr:nvSpPr>
        <xdr:cNvPr id="817" name="テキスト ボックス 816"/>
        <xdr:cNvSpPr txBox="1"/>
      </xdr:nvSpPr>
      <xdr:spPr>
        <a:xfrm>
          <a:off x="21134017" y="10080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49764</xdr:rowOff>
    </xdr:from>
    <xdr:to>
      <xdr:col>107</xdr:col>
      <xdr:colOff>101600</xdr:colOff>
      <xdr:row>58</xdr:row>
      <xdr:rowOff>151364</xdr:rowOff>
    </xdr:to>
    <xdr:sp macro="" textlink="">
      <xdr:nvSpPr>
        <xdr:cNvPr id="818" name="楕円 817"/>
        <xdr:cNvSpPr/>
      </xdr:nvSpPr>
      <xdr:spPr>
        <a:xfrm>
          <a:off x="20383500" y="999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142491</xdr:rowOff>
    </xdr:from>
    <xdr:ext cx="378565" cy="259045"/>
    <xdr:sp macro="" textlink="">
      <xdr:nvSpPr>
        <xdr:cNvPr id="819" name="テキスト ボックス 818"/>
        <xdr:cNvSpPr txBox="1"/>
      </xdr:nvSpPr>
      <xdr:spPr>
        <a:xfrm>
          <a:off x="20245017" y="1008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46151</xdr:rowOff>
    </xdr:from>
    <xdr:to>
      <xdr:col>102</xdr:col>
      <xdr:colOff>165100</xdr:colOff>
      <xdr:row>58</xdr:row>
      <xdr:rowOff>147751</xdr:rowOff>
    </xdr:to>
    <xdr:sp macro="" textlink="">
      <xdr:nvSpPr>
        <xdr:cNvPr id="820" name="楕円 819"/>
        <xdr:cNvSpPr/>
      </xdr:nvSpPr>
      <xdr:spPr>
        <a:xfrm>
          <a:off x="19494500" y="999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138878</xdr:rowOff>
    </xdr:from>
    <xdr:ext cx="378565" cy="259045"/>
    <xdr:sp macro="" textlink="">
      <xdr:nvSpPr>
        <xdr:cNvPr id="821" name="テキスト ボックス 820"/>
        <xdr:cNvSpPr txBox="1"/>
      </xdr:nvSpPr>
      <xdr:spPr>
        <a:xfrm>
          <a:off x="19356017" y="10082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46243</xdr:rowOff>
    </xdr:from>
    <xdr:to>
      <xdr:col>98</xdr:col>
      <xdr:colOff>38100</xdr:colOff>
      <xdr:row>58</xdr:row>
      <xdr:rowOff>147843</xdr:rowOff>
    </xdr:to>
    <xdr:sp macro="" textlink="">
      <xdr:nvSpPr>
        <xdr:cNvPr id="822" name="楕円 821"/>
        <xdr:cNvSpPr/>
      </xdr:nvSpPr>
      <xdr:spPr>
        <a:xfrm>
          <a:off x="18605500" y="999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138970</xdr:rowOff>
    </xdr:from>
    <xdr:ext cx="378565" cy="259045"/>
    <xdr:sp macro="" textlink="">
      <xdr:nvSpPr>
        <xdr:cNvPr id="823" name="テキスト ボックス 822"/>
        <xdr:cNvSpPr txBox="1"/>
      </xdr:nvSpPr>
      <xdr:spPr>
        <a:xfrm>
          <a:off x="18467017" y="100830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4" name="テキスト ボックス 83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6" name="テキスト ボックス 83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6" name="テキスト ボックス 845"/>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0" name="直線コネクタ 849"/>
        <xdr:cNvCxnSpPr/>
      </xdr:nvCxnSpPr>
      <xdr:spPr>
        <a:xfrm flipV="1">
          <a:off x="221595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1" name="繰出金最小値テキスト"/>
        <xdr:cNvSpPr txBox="1"/>
      </xdr:nvSpPr>
      <xdr:spPr>
        <a:xfrm>
          <a:off x="222123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2" name="直線コネクタ 851"/>
        <xdr:cNvCxnSpPr/>
      </xdr:nvCxnSpPr>
      <xdr:spPr>
        <a:xfrm>
          <a:off x="22072600" y="135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3" name="繰出金最大値テキスト"/>
        <xdr:cNvSpPr txBox="1"/>
      </xdr:nvSpPr>
      <xdr:spPr>
        <a:xfrm>
          <a:off x="222123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54" name="直線コネクタ 853"/>
        <xdr:cNvCxnSpPr/>
      </xdr:nvCxnSpPr>
      <xdr:spPr>
        <a:xfrm>
          <a:off x="22072600" y="119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51428</xdr:rowOff>
    </xdr:from>
    <xdr:to>
      <xdr:col>116</xdr:col>
      <xdr:colOff>63500</xdr:colOff>
      <xdr:row>75</xdr:row>
      <xdr:rowOff>61160</xdr:rowOff>
    </xdr:to>
    <xdr:cxnSp macro="">
      <xdr:nvCxnSpPr>
        <xdr:cNvPr id="855" name="直線コネクタ 854"/>
        <xdr:cNvCxnSpPr/>
      </xdr:nvCxnSpPr>
      <xdr:spPr>
        <a:xfrm>
          <a:off x="21323300" y="12910178"/>
          <a:ext cx="838200" cy="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48288</xdr:rowOff>
    </xdr:from>
    <xdr:ext cx="534377" cy="259045"/>
    <xdr:sp macro="" textlink="">
      <xdr:nvSpPr>
        <xdr:cNvPr id="856" name="繰出金平均値テキスト"/>
        <xdr:cNvSpPr txBox="1"/>
      </xdr:nvSpPr>
      <xdr:spPr>
        <a:xfrm>
          <a:off x="22212300" y="12907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57" name="フローチャート: 判断 856"/>
        <xdr:cNvSpPr/>
      </xdr:nvSpPr>
      <xdr:spPr>
        <a:xfrm>
          <a:off x="221107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147799</xdr:rowOff>
    </xdr:from>
    <xdr:to>
      <xdr:col>111</xdr:col>
      <xdr:colOff>177800</xdr:colOff>
      <xdr:row>75</xdr:row>
      <xdr:rowOff>51428</xdr:rowOff>
    </xdr:to>
    <xdr:cxnSp macro="">
      <xdr:nvCxnSpPr>
        <xdr:cNvPr id="858" name="直線コネクタ 857"/>
        <xdr:cNvCxnSpPr/>
      </xdr:nvCxnSpPr>
      <xdr:spPr>
        <a:xfrm>
          <a:off x="20434300" y="12835099"/>
          <a:ext cx="889000" cy="7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59" name="フローチャート: 判断 858"/>
        <xdr:cNvSpPr/>
      </xdr:nvSpPr>
      <xdr:spPr>
        <a:xfrm>
          <a:off x="21272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105699</xdr:rowOff>
    </xdr:from>
    <xdr:ext cx="534377" cy="259045"/>
    <xdr:sp macro="" textlink="">
      <xdr:nvSpPr>
        <xdr:cNvPr id="860" name="テキスト ボックス 859"/>
        <xdr:cNvSpPr txBox="1"/>
      </xdr:nvSpPr>
      <xdr:spPr>
        <a:xfrm>
          <a:off x="21056111" y="12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147799</xdr:rowOff>
    </xdr:from>
    <xdr:to>
      <xdr:col>107</xdr:col>
      <xdr:colOff>50800</xdr:colOff>
      <xdr:row>74</xdr:row>
      <xdr:rowOff>155735</xdr:rowOff>
    </xdr:to>
    <xdr:cxnSp macro="">
      <xdr:nvCxnSpPr>
        <xdr:cNvPr id="861" name="直線コネクタ 860"/>
        <xdr:cNvCxnSpPr/>
      </xdr:nvCxnSpPr>
      <xdr:spPr>
        <a:xfrm flipV="1">
          <a:off x="19545300" y="12835099"/>
          <a:ext cx="889000" cy="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2" name="フローチャート: 判断 861"/>
        <xdr:cNvSpPr/>
      </xdr:nvSpPr>
      <xdr:spPr>
        <a:xfrm>
          <a:off x="20383500"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106483</xdr:rowOff>
    </xdr:from>
    <xdr:ext cx="534377" cy="259045"/>
    <xdr:sp macro="" textlink="">
      <xdr:nvSpPr>
        <xdr:cNvPr id="863" name="テキスト ボックス 862"/>
        <xdr:cNvSpPr txBox="1"/>
      </xdr:nvSpPr>
      <xdr:spPr>
        <a:xfrm>
          <a:off x="20167111" y="1296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155735</xdr:rowOff>
    </xdr:from>
    <xdr:to>
      <xdr:col>102</xdr:col>
      <xdr:colOff>114300</xdr:colOff>
      <xdr:row>75</xdr:row>
      <xdr:rowOff>120106</xdr:rowOff>
    </xdr:to>
    <xdr:cxnSp macro="">
      <xdr:nvCxnSpPr>
        <xdr:cNvPr id="864" name="直線コネクタ 863"/>
        <xdr:cNvCxnSpPr/>
      </xdr:nvCxnSpPr>
      <xdr:spPr>
        <a:xfrm flipV="1">
          <a:off x="18656300" y="12843035"/>
          <a:ext cx="889000" cy="13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8041</xdr:rowOff>
    </xdr:from>
    <xdr:to>
      <xdr:col>102</xdr:col>
      <xdr:colOff>165100</xdr:colOff>
      <xdr:row>75</xdr:row>
      <xdr:rowOff>109641</xdr:rowOff>
    </xdr:to>
    <xdr:sp macro="" textlink="">
      <xdr:nvSpPr>
        <xdr:cNvPr id="865" name="フローチャート: 判断 864"/>
        <xdr:cNvSpPr/>
      </xdr:nvSpPr>
      <xdr:spPr>
        <a:xfrm>
          <a:off x="19494500" y="1286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100768</xdr:rowOff>
    </xdr:from>
    <xdr:ext cx="534377" cy="259045"/>
    <xdr:sp macro="" textlink="">
      <xdr:nvSpPr>
        <xdr:cNvPr id="866" name="テキスト ボックス 865"/>
        <xdr:cNvSpPr txBox="1"/>
      </xdr:nvSpPr>
      <xdr:spPr>
        <a:xfrm>
          <a:off x="19278111" y="1295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28419</xdr:rowOff>
    </xdr:from>
    <xdr:to>
      <xdr:col>98</xdr:col>
      <xdr:colOff>38100</xdr:colOff>
      <xdr:row>75</xdr:row>
      <xdr:rowOff>130019</xdr:rowOff>
    </xdr:to>
    <xdr:sp macro="" textlink="">
      <xdr:nvSpPr>
        <xdr:cNvPr id="867" name="フローチャート: 判断 866"/>
        <xdr:cNvSpPr/>
      </xdr:nvSpPr>
      <xdr:spPr>
        <a:xfrm>
          <a:off x="18605500" y="1288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146546</xdr:rowOff>
    </xdr:from>
    <xdr:ext cx="534377" cy="259045"/>
    <xdr:sp macro="" textlink="">
      <xdr:nvSpPr>
        <xdr:cNvPr id="868" name="テキスト ボックス 867"/>
        <xdr:cNvSpPr txBox="1"/>
      </xdr:nvSpPr>
      <xdr:spPr>
        <a:xfrm>
          <a:off x="18389111" y="1266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10360</xdr:rowOff>
    </xdr:from>
    <xdr:to>
      <xdr:col>116</xdr:col>
      <xdr:colOff>114300</xdr:colOff>
      <xdr:row>75</xdr:row>
      <xdr:rowOff>111960</xdr:rowOff>
    </xdr:to>
    <xdr:sp macro="" textlink="">
      <xdr:nvSpPr>
        <xdr:cNvPr id="874" name="楕円 873"/>
        <xdr:cNvSpPr/>
      </xdr:nvSpPr>
      <xdr:spPr>
        <a:xfrm>
          <a:off x="22110700" y="1286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33237</xdr:rowOff>
    </xdr:from>
    <xdr:ext cx="534377" cy="259045"/>
    <xdr:sp macro="" textlink="">
      <xdr:nvSpPr>
        <xdr:cNvPr id="875" name="繰出金該当値テキスト"/>
        <xdr:cNvSpPr txBox="1"/>
      </xdr:nvSpPr>
      <xdr:spPr>
        <a:xfrm>
          <a:off x="22212300" y="1272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628</xdr:rowOff>
    </xdr:from>
    <xdr:to>
      <xdr:col>112</xdr:col>
      <xdr:colOff>38100</xdr:colOff>
      <xdr:row>75</xdr:row>
      <xdr:rowOff>102228</xdr:rowOff>
    </xdr:to>
    <xdr:sp macro="" textlink="">
      <xdr:nvSpPr>
        <xdr:cNvPr id="876" name="楕円 875"/>
        <xdr:cNvSpPr/>
      </xdr:nvSpPr>
      <xdr:spPr>
        <a:xfrm>
          <a:off x="21272500" y="1285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118755</xdr:rowOff>
    </xdr:from>
    <xdr:ext cx="534377" cy="259045"/>
    <xdr:sp macro="" textlink="">
      <xdr:nvSpPr>
        <xdr:cNvPr id="877" name="テキスト ボックス 876"/>
        <xdr:cNvSpPr txBox="1"/>
      </xdr:nvSpPr>
      <xdr:spPr>
        <a:xfrm>
          <a:off x="21056111" y="1263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96999</xdr:rowOff>
    </xdr:from>
    <xdr:to>
      <xdr:col>107</xdr:col>
      <xdr:colOff>101600</xdr:colOff>
      <xdr:row>75</xdr:row>
      <xdr:rowOff>27149</xdr:rowOff>
    </xdr:to>
    <xdr:sp macro="" textlink="">
      <xdr:nvSpPr>
        <xdr:cNvPr id="878" name="楕円 877"/>
        <xdr:cNvSpPr/>
      </xdr:nvSpPr>
      <xdr:spPr>
        <a:xfrm>
          <a:off x="20383500" y="1278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43676</xdr:rowOff>
    </xdr:from>
    <xdr:ext cx="534377" cy="259045"/>
    <xdr:sp macro="" textlink="">
      <xdr:nvSpPr>
        <xdr:cNvPr id="879" name="テキスト ボックス 878"/>
        <xdr:cNvSpPr txBox="1"/>
      </xdr:nvSpPr>
      <xdr:spPr>
        <a:xfrm>
          <a:off x="20167111" y="1255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104935</xdr:rowOff>
    </xdr:from>
    <xdr:to>
      <xdr:col>102</xdr:col>
      <xdr:colOff>165100</xdr:colOff>
      <xdr:row>75</xdr:row>
      <xdr:rowOff>35085</xdr:rowOff>
    </xdr:to>
    <xdr:sp macro="" textlink="">
      <xdr:nvSpPr>
        <xdr:cNvPr id="880" name="楕円 879"/>
        <xdr:cNvSpPr/>
      </xdr:nvSpPr>
      <xdr:spPr>
        <a:xfrm>
          <a:off x="19494500" y="1279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51612</xdr:rowOff>
    </xdr:from>
    <xdr:ext cx="534377" cy="259045"/>
    <xdr:sp macro="" textlink="">
      <xdr:nvSpPr>
        <xdr:cNvPr id="881" name="テキスト ボックス 880"/>
        <xdr:cNvSpPr txBox="1"/>
      </xdr:nvSpPr>
      <xdr:spPr>
        <a:xfrm>
          <a:off x="19278111" y="1256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69306</xdr:rowOff>
    </xdr:from>
    <xdr:to>
      <xdr:col>98</xdr:col>
      <xdr:colOff>38100</xdr:colOff>
      <xdr:row>75</xdr:row>
      <xdr:rowOff>170906</xdr:rowOff>
    </xdr:to>
    <xdr:sp macro="" textlink="">
      <xdr:nvSpPr>
        <xdr:cNvPr id="882" name="楕円 881"/>
        <xdr:cNvSpPr/>
      </xdr:nvSpPr>
      <xdr:spPr>
        <a:xfrm>
          <a:off x="18605500" y="1292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162033</xdr:rowOff>
    </xdr:from>
    <xdr:ext cx="534377" cy="259045"/>
    <xdr:sp macro="" textlink="">
      <xdr:nvSpPr>
        <xdr:cNvPr id="883" name="テキスト ボックス 882"/>
        <xdr:cNvSpPr txBox="1"/>
      </xdr:nvSpPr>
      <xdr:spPr>
        <a:xfrm>
          <a:off x="18389111" y="1302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本町は、平成１７年１０月１日に４町村が合併した町である。</a:t>
          </a:r>
        </a:p>
        <a:p>
          <a:r>
            <a:rPr kumimoji="1" lang="ja-JP" altLang="en-US" sz="1300">
              <a:latin typeface="ＭＳ Ｐゴシック" panose="020B0600070205080204" pitchFamily="50" charset="-128"/>
              <a:ea typeface="ＭＳ Ｐゴシック" panose="020B0600070205080204" pitchFamily="50" charset="-128"/>
            </a:rPr>
            <a:t>　居住地間の距離が離れていることもあり、類似団体より公共施設が多い。</a:t>
          </a:r>
        </a:p>
        <a:p>
          <a:r>
            <a:rPr kumimoji="1" lang="ja-JP" altLang="en-US" sz="1300">
              <a:latin typeface="ＭＳ Ｐゴシック" panose="020B0600070205080204" pitchFamily="50" charset="-128"/>
              <a:ea typeface="ＭＳ Ｐゴシック" panose="020B0600070205080204" pitchFamily="50" charset="-128"/>
            </a:rPr>
            <a:t>　職員数は、合併以降大幅に減少しているものの４地域に配置する必要があるため、類似団体より職員数が多い。</a:t>
          </a:r>
        </a:p>
        <a:p>
          <a:r>
            <a:rPr kumimoji="1" lang="ja-JP" altLang="en-US" sz="1300">
              <a:latin typeface="ＭＳ Ｐゴシック" panose="020B0600070205080204" pitchFamily="50" charset="-128"/>
              <a:ea typeface="ＭＳ Ｐゴシック" panose="020B0600070205080204" pitchFamily="50" charset="-128"/>
            </a:rPr>
            <a:t>　毎年人口が減少していることから、住民１人あたりのコストは高くなる傾向がある。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北海道遠軽町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19,984
19,890
1,332.45
15,374,803
14,610,869
753,672
9,069,082
22,299,115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67854</xdr:rowOff>
    </xdr:from>
    <xdr:to>
      <xdr:col>24</xdr:col>
      <xdr:colOff>62865</xdr:colOff>
      <xdr:row>39</xdr:row>
      <xdr:rowOff>19522</xdr:rowOff>
    </xdr:to>
    <xdr:cxnSp macro="">
      <xdr:nvCxnSpPr>
        <xdr:cNvPr id="58" name="直線コネクタ 57"/>
        <xdr:cNvCxnSpPr/>
      </xdr:nvCxnSpPr>
      <xdr:spPr>
        <a:xfrm flipV="1">
          <a:off x="4633595" y="5554254"/>
          <a:ext cx="1270" cy="1151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23349</xdr:rowOff>
    </xdr:from>
    <xdr:ext cx="469744" cy="259045"/>
    <xdr:sp macro="" textlink="">
      <xdr:nvSpPr>
        <xdr:cNvPr id="59" name="議会費最小値テキスト"/>
        <xdr:cNvSpPr txBox="1"/>
      </xdr:nvSpPr>
      <xdr:spPr>
        <a:xfrm>
          <a:off x="4686300" y="670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19522</xdr:rowOff>
    </xdr:from>
    <xdr:to>
      <xdr:col>24</xdr:col>
      <xdr:colOff>152400</xdr:colOff>
      <xdr:row>39</xdr:row>
      <xdr:rowOff>19522</xdr:rowOff>
    </xdr:to>
    <xdr:cxnSp macro="">
      <xdr:nvCxnSpPr>
        <xdr:cNvPr id="60" name="直線コネクタ 59"/>
        <xdr:cNvCxnSpPr/>
      </xdr:nvCxnSpPr>
      <xdr:spPr>
        <a:xfrm>
          <a:off x="4546600" y="670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14531</xdr:rowOff>
    </xdr:from>
    <xdr:ext cx="469744" cy="259045"/>
    <xdr:sp macro="" textlink="">
      <xdr:nvSpPr>
        <xdr:cNvPr id="61" name="議会費最大値テキスト"/>
        <xdr:cNvSpPr txBox="1"/>
      </xdr:nvSpPr>
      <xdr:spPr>
        <a:xfrm>
          <a:off x="4686300" y="5329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67854</xdr:rowOff>
    </xdr:from>
    <xdr:to>
      <xdr:col>24</xdr:col>
      <xdr:colOff>152400</xdr:colOff>
      <xdr:row>32</xdr:row>
      <xdr:rowOff>67854</xdr:rowOff>
    </xdr:to>
    <xdr:cxnSp macro="">
      <xdr:nvCxnSpPr>
        <xdr:cNvPr id="62" name="直線コネクタ 61"/>
        <xdr:cNvCxnSpPr/>
      </xdr:nvCxnSpPr>
      <xdr:spPr>
        <a:xfrm>
          <a:off x="4546600" y="5554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67854</xdr:rowOff>
    </xdr:from>
    <xdr:to>
      <xdr:col>24</xdr:col>
      <xdr:colOff>63500</xdr:colOff>
      <xdr:row>33</xdr:row>
      <xdr:rowOff>34871</xdr:rowOff>
    </xdr:to>
    <xdr:cxnSp macro="">
      <xdr:nvCxnSpPr>
        <xdr:cNvPr id="63" name="直線コネクタ 62"/>
        <xdr:cNvCxnSpPr/>
      </xdr:nvCxnSpPr>
      <xdr:spPr>
        <a:xfrm flipV="1">
          <a:off x="3797300" y="5554254"/>
          <a:ext cx="838200" cy="138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124477</xdr:rowOff>
    </xdr:from>
    <xdr:ext cx="469744" cy="259045"/>
    <xdr:sp macro="" textlink="">
      <xdr:nvSpPr>
        <xdr:cNvPr id="64" name="議会費平均値テキスト"/>
        <xdr:cNvSpPr txBox="1"/>
      </xdr:nvSpPr>
      <xdr:spPr>
        <a:xfrm>
          <a:off x="4686300" y="6125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146050</xdr:rowOff>
    </xdr:from>
    <xdr:to>
      <xdr:col>24</xdr:col>
      <xdr:colOff>114300</xdr:colOff>
      <xdr:row>36</xdr:row>
      <xdr:rowOff>76200</xdr:rowOff>
    </xdr:to>
    <xdr:sp macro="" textlink="">
      <xdr:nvSpPr>
        <xdr:cNvPr id="65" name="フローチャート: 判断 64"/>
        <xdr:cNvSpPr/>
      </xdr:nvSpPr>
      <xdr:spPr>
        <a:xfrm>
          <a:off x="45847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34217</xdr:rowOff>
    </xdr:from>
    <xdr:to>
      <xdr:col>19</xdr:col>
      <xdr:colOff>177800</xdr:colOff>
      <xdr:row>33</xdr:row>
      <xdr:rowOff>34871</xdr:rowOff>
    </xdr:to>
    <xdr:cxnSp macro="">
      <xdr:nvCxnSpPr>
        <xdr:cNvPr id="66" name="直線コネクタ 65"/>
        <xdr:cNvCxnSpPr/>
      </xdr:nvCxnSpPr>
      <xdr:spPr>
        <a:xfrm>
          <a:off x="2908300" y="5692067"/>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138212</xdr:rowOff>
    </xdr:from>
    <xdr:to>
      <xdr:col>20</xdr:col>
      <xdr:colOff>38100</xdr:colOff>
      <xdr:row>36</xdr:row>
      <xdr:rowOff>68362</xdr:rowOff>
    </xdr:to>
    <xdr:sp macro="" textlink="">
      <xdr:nvSpPr>
        <xdr:cNvPr id="67" name="フローチャート: 判断 66"/>
        <xdr:cNvSpPr/>
      </xdr:nvSpPr>
      <xdr:spPr>
        <a:xfrm>
          <a:off x="3746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59489</xdr:rowOff>
    </xdr:from>
    <xdr:ext cx="469744" cy="259045"/>
    <xdr:sp macro="" textlink="">
      <xdr:nvSpPr>
        <xdr:cNvPr id="68" name="テキスト ボックス 67"/>
        <xdr:cNvSpPr txBox="1"/>
      </xdr:nvSpPr>
      <xdr:spPr>
        <a:xfrm>
          <a:off x="3562428" y="623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35197</xdr:rowOff>
    </xdr:from>
    <xdr:to>
      <xdr:col>15</xdr:col>
      <xdr:colOff>50800</xdr:colOff>
      <xdr:row>33</xdr:row>
      <xdr:rowOff>34217</xdr:rowOff>
    </xdr:to>
    <xdr:cxnSp macro="">
      <xdr:nvCxnSpPr>
        <xdr:cNvPr id="69" name="直線コネクタ 68"/>
        <xdr:cNvCxnSpPr/>
      </xdr:nvCxnSpPr>
      <xdr:spPr>
        <a:xfrm>
          <a:off x="2019300" y="5350147"/>
          <a:ext cx="889000" cy="34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131681</xdr:rowOff>
    </xdr:from>
    <xdr:to>
      <xdr:col>15</xdr:col>
      <xdr:colOff>101600</xdr:colOff>
      <xdr:row>36</xdr:row>
      <xdr:rowOff>61831</xdr:rowOff>
    </xdr:to>
    <xdr:sp macro="" textlink="">
      <xdr:nvSpPr>
        <xdr:cNvPr id="70" name="フローチャート: 判断 69"/>
        <xdr:cNvSpPr/>
      </xdr:nvSpPr>
      <xdr:spPr>
        <a:xfrm>
          <a:off x="2857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52958</xdr:rowOff>
    </xdr:from>
    <xdr:ext cx="469744" cy="259045"/>
    <xdr:sp macro="" textlink="">
      <xdr:nvSpPr>
        <xdr:cNvPr id="71" name="テキスト ボックス 70"/>
        <xdr:cNvSpPr txBox="1"/>
      </xdr:nvSpPr>
      <xdr:spPr>
        <a:xfrm>
          <a:off x="2673428" y="622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35197</xdr:rowOff>
    </xdr:from>
    <xdr:to>
      <xdr:col>10</xdr:col>
      <xdr:colOff>114300</xdr:colOff>
      <xdr:row>32</xdr:row>
      <xdr:rowOff>105084</xdr:rowOff>
    </xdr:to>
    <xdr:cxnSp macro="">
      <xdr:nvCxnSpPr>
        <xdr:cNvPr id="72" name="直線コネクタ 71"/>
        <xdr:cNvCxnSpPr/>
      </xdr:nvCxnSpPr>
      <xdr:spPr>
        <a:xfrm flipV="1">
          <a:off x="1130300" y="5350147"/>
          <a:ext cx="889000" cy="24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51018</xdr:rowOff>
    </xdr:from>
    <xdr:to>
      <xdr:col>10</xdr:col>
      <xdr:colOff>165100</xdr:colOff>
      <xdr:row>35</xdr:row>
      <xdr:rowOff>152618</xdr:rowOff>
    </xdr:to>
    <xdr:sp macro="" textlink="">
      <xdr:nvSpPr>
        <xdr:cNvPr id="73" name="フローチャート: 判断 72"/>
        <xdr:cNvSpPr/>
      </xdr:nvSpPr>
      <xdr:spPr>
        <a:xfrm>
          <a:off x="1968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143745</xdr:rowOff>
    </xdr:from>
    <xdr:ext cx="469744" cy="259045"/>
    <xdr:sp macro="" textlink="">
      <xdr:nvSpPr>
        <xdr:cNvPr id="74" name="テキスト ボックス 73"/>
        <xdr:cNvSpPr txBox="1"/>
      </xdr:nvSpPr>
      <xdr:spPr>
        <a:xfrm>
          <a:off x="1784428" y="614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41547</xdr:rowOff>
    </xdr:from>
    <xdr:to>
      <xdr:col>6</xdr:col>
      <xdr:colOff>38100</xdr:colOff>
      <xdr:row>35</xdr:row>
      <xdr:rowOff>143147</xdr:rowOff>
    </xdr:to>
    <xdr:sp macro="" textlink="">
      <xdr:nvSpPr>
        <xdr:cNvPr id="75" name="フローチャート: 判断 74"/>
        <xdr:cNvSpPr/>
      </xdr:nvSpPr>
      <xdr:spPr>
        <a:xfrm>
          <a:off x="1079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134274</xdr:rowOff>
    </xdr:from>
    <xdr:ext cx="469744" cy="259045"/>
    <xdr:sp macro="" textlink="">
      <xdr:nvSpPr>
        <xdr:cNvPr id="76" name="テキスト ボックス 75"/>
        <xdr:cNvSpPr txBox="1"/>
      </xdr:nvSpPr>
      <xdr:spPr>
        <a:xfrm>
          <a:off x="895428" y="613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17054</xdr:rowOff>
    </xdr:from>
    <xdr:to>
      <xdr:col>24</xdr:col>
      <xdr:colOff>114300</xdr:colOff>
      <xdr:row>32</xdr:row>
      <xdr:rowOff>118654</xdr:rowOff>
    </xdr:to>
    <xdr:sp macro="" textlink="">
      <xdr:nvSpPr>
        <xdr:cNvPr id="82" name="楕円 81"/>
        <xdr:cNvSpPr/>
      </xdr:nvSpPr>
      <xdr:spPr>
        <a:xfrm>
          <a:off x="4584700" y="550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141531</xdr:rowOff>
    </xdr:from>
    <xdr:ext cx="469744" cy="259045"/>
    <xdr:sp macro="" textlink="">
      <xdr:nvSpPr>
        <xdr:cNvPr id="83" name="議会費該当値テキスト"/>
        <xdr:cNvSpPr txBox="1"/>
      </xdr:nvSpPr>
      <xdr:spPr>
        <a:xfrm>
          <a:off x="4686300" y="545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155521</xdr:rowOff>
    </xdr:from>
    <xdr:to>
      <xdr:col>20</xdr:col>
      <xdr:colOff>38100</xdr:colOff>
      <xdr:row>33</xdr:row>
      <xdr:rowOff>85671</xdr:rowOff>
    </xdr:to>
    <xdr:sp macro="" textlink="">
      <xdr:nvSpPr>
        <xdr:cNvPr id="84" name="楕円 83"/>
        <xdr:cNvSpPr/>
      </xdr:nvSpPr>
      <xdr:spPr>
        <a:xfrm>
          <a:off x="3746500" y="564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102198</xdr:rowOff>
    </xdr:from>
    <xdr:ext cx="469744" cy="259045"/>
    <xdr:sp macro="" textlink="">
      <xdr:nvSpPr>
        <xdr:cNvPr id="85" name="テキスト ボックス 84"/>
        <xdr:cNvSpPr txBox="1"/>
      </xdr:nvSpPr>
      <xdr:spPr>
        <a:xfrm>
          <a:off x="3562428" y="541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154867</xdr:rowOff>
    </xdr:from>
    <xdr:to>
      <xdr:col>15</xdr:col>
      <xdr:colOff>101600</xdr:colOff>
      <xdr:row>33</xdr:row>
      <xdr:rowOff>85017</xdr:rowOff>
    </xdr:to>
    <xdr:sp macro="" textlink="">
      <xdr:nvSpPr>
        <xdr:cNvPr id="86" name="楕円 85"/>
        <xdr:cNvSpPr/>
      </xdr:nvSpPr>
      <xdr:spPr>
        <a:xfrm>
          <a:off x="2857500" y="564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101544</xdr:rowOff>
    </xdr:from>
    <xdr:ext cx="469744" cy="259045"/>
    <xdr:sp macro="" textlink="">
      <xdr:nvSpPr>
        <xdr:cNvPr id="87" name="テキスト ボックス 86"/>
        <xdr:cNvSpPr txBox="1"/>
      </xdr:nvSpPr>
      <xdr:spPr>
        <a:xfrm>
          <a:off x="2673428" y="5416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155847</xdr:rowOff>
    </xdr:from>
    <xdr:to>
      <xdr:col>10</xdr:col>
      <xdr:colOff>165100</xdr:colOff>
      <xdr:row>31</xdr:row>
      <xdr:rowOff>85997</xdr:rowOff>
    </xdr:to>
    <xdr:sp macro="" textlink="">
      <xdr:nvSpPr>
        <xdr:cNvPr id="88" name="楕円 87"/>
        <xdr:cNvSpPr/>
      </xdr:nvSpPr>
      <xdr:spPr>
        <a:xfrm>
          <a:off x="1968500" y="529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102524</xdr:rowOff>
    </xdr:from>
    <xdr:ext cx="469744" cy="259045"/>
    <xdr:sp macro="" textlink="">
      <xdr:nvSpPr>
        <xdr:cNvPr id="89" name="テキスト ボックス 88"/>
        <xdr:cNvSpPr txBox="1"/>
      </xdr:nvSpPr>
      <xdr:spPr>
        <a:xfrm>
          <a:off x="1784428" y="507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54284</xdr:rowOff>
    </xdr:from>
    <xdr:to>
      <xdr:col>6</xdr:col>
      <xdr:colOff>38100</xdr:colOff>
      <xdr:row>32</xdr:row>
      <xdr:rowOff>155884</xdr:rowOff>
    </xdr:to>
    <xdr:sp macro="" textlink="">
      <xdr:nvSpPr>
        <xdr:cNvPr id="90" name="楕円 89"/>
        <xdr:cNvSpPr/>
      </xdr:nvSpPr>
      <xdr:spPr>
        <a:xfrm>
          <a:off x="1079500" y="554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961</xdr:rowOff>
    </xdr:from>
    <xdr:ext cx="469744" cy="259045"/>
    <xdr:sp macro="" textlink="">
      <xdr:nvSpPr>
        <xdr:cNvPr id="91" name="テキスト ボックス 90"/>
        <xdr:cNvSpPr txBox="1"/>
      </xdr:nvSpPr>
      <xdr:spPr>
        <a:xfrm>
          <a:off x="895428" y="5315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5" name="直線コネクタ 114"/>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6" name="総務費最小値テキスト"/>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7" name="直線コネクタ 116"/>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8" name="総務費最大値テキスト"/>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9" name="直線コネクタ 118"/>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94068</xdr:rowOff>
    </xdr:from>
    <xdr:to>
      <xdr:col>24</xdr:col>
      <xdr:colOff>63500</xdr:colOff>
      <xdr:row>58</xdr:row>
      <xdr:rowOff>98837</xdr:rowOff>
    </xdr:to>
    <xdr:cxnSp macro="">
      <xdr:nvCxnSpPr>
        <xdr:cNvPr id="120" name="直線コネクタ 119"/>
        <xdr:cNvCxnSpPr/>
      </xdr:nvCxnSpPr>
      <xdr:spPr>
        <a:xfrm>
          <a:off x="3797300" y="10038168"/>
          <a:ext cx="838200" cy="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60736</xdr:rowOff>
    </xdr:from>
    <xdr:ext cx="534377" cy="259045"/>
    <xdr:sp macro="" textlink="">
      <xdr:nvSpPr>
        <xdr:cNvPr id="121" name="総務費平均値テキスト"/>
        <xdr:cNvSpPr txBox="1"/>
      </xdr:nvSpPr>
      <xdr:spPr>
        <a:xfrm>
          <a:off x="4686300" y="10004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2" name="フローチャート: 判断 121"/>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94068</xdr:rowOff>
    </xdr:from>
    <xdr:to>
      <xdr:col>19</xdr:col>
      <xdr:colOff>177800</xdr:colOff>
      <xdr:row>58</xdr:row>
      <xdr:rowOff>119482</xdr:rowOff>
    </xdr:to>
    <xdr:cxnSp macro="">
      <xdr:nvCxnSpPr>
        <xdr:cNvPr id="123" name="直線コネクタ 122"/>
        <xdr:cNvCxnSpPr/>
      </xdr:nvCxnSpPr>
      <xdr:spPr>
        <a:xfrm flipV="1">
          <a:off x="2908300" y="10038168"/>
          <a:ext cx="889000" cy="2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4" name="フローチャート: 判断 123"/>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13785</xdr:rowOff>
    </xdr:from>
    <xdr:ext cx="534377" cy="259045"/>
    <xdr:sp macro="" textlink="">
      <xdr:nvSpPr>
        <xdr:cNvPr id="125" name="テキスト ボックス 124"/>
        <xdr:cNvSpPr txBox="1"/>
      </xdr:nvSpPr>
      <xdr:spPr>
        <a:xfrm>
          <a:off x="3530111" y="1012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106214</xdr:rowOff>
    </xdr:from>
    <xdr:to>
      <xdr:col>15</xdr:col>
      <xdr:colOff>50800</xdr:colOff>
      <xdr:row>58</xdr:row>
      <xdr:rowOff>119482</xdr:rowOff>
    </xdr:to>
    <xdr:cxnSp macro="">
      <xdr:nvCxnSpPr>
        <xdr:cNvPr id="126" name="直線コネクタ 125"/>
        <xdr:cNvCxnSpPr/>
      </xdr:nvCxnSpPr>
      <xdr:spPr>
        <a:xfrm>
          <a:off x="2019300" y="10050314"/>
          <a:ext cx="889000" cy="1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7" name="フローチャート: 判断 126"/>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18007</xdr:rowOff>
    </xdr:from>
    <xdr:ext cx="534377" cy="259045"/>
    <xdr:sp macro="" textlink="">
      <xdr:nvSpPr>
        <xdr:cNvPr id="128" name="テキスト ボックス 127"/>
        <xdr:cNvSpPr txBox="1"/>
      </xdr:nvSpPr>
      <xdr:spPr>
        <a:xfrm>
          <a:off x="2641111" y="1013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89919</xdr:rowOff>
    </xdr:from>
    <xdr:to>
      <xdr:col>10</xdr:col>
      <xdr:colOff>114300</xdr:colOff>
      <xdr:row>58</xdr:row>
      <xdr:rowOff>106214</xdr:rowOff>
    </xdr:to>
    <xdr:cxnSp macro="">
      <xdr:nvCxnSpPr>
        <xdr:cNvPr id="129" name="直線コネクタ 128"/>
        <xdr:cNvCxnSpPr/>
      </xdr:nvCxnSpPr>
      <xdr:spPr>
        <a:xfrm>
          <a:off x="1130300" y="10034019"/>
          <a:ext cx="889000" cy="1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96979</xdr:rowOff>
    </xdr:from>
    <xdr:to>
      <xdr:col>10</xdr:col>
      <xdr:colOff>165100</xdr:colOff>
      <xdr:row>59</xdr:row>
      <xdr:rowOff>27129</xdr:rowOff>
    </xdr:to>
    <xdr:sp macro="" textlink="">
      <xdr:nvSpPr>
        <xdr:cNvPr id="130" name="フローチャート: 判断 129"/>
        <xdr:cNvSpPr/>
      </xdr:nvSpPr>
      <xdr:spPr>
        <a:xfrm>
          <a:off x="1968500" y="100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18256</xdr:rowOff>
    </xdr:from>
    <xdr:ext cx="534377" cy="259045"/>
    <xdr:sp macro="" textlink="">
      <xdr:nvSpPr>
        <xdr:cNvPr id="131" name="テキスト ボックス 130"/>
        <xdr:cNvSpPr txBox="1"/>
      </xdr:nvSpPr>
      <xdr:spPr>
        <a:xfrm>
          <a:off x="1752111" y="1013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2" name="フローチャート: 判断 131"/>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18188</xdr:rowOff>
    </xdr:from>
    <xdr:ext cx="534377" cy="259045"/>
    <xdr:sp macro="" textlink="">
      <xdr:nvSpPr>
        <xdr:cNvPr id="133" name="テキスト ボックス 132"/>
        <xdr:cNvSpPr txBox="1"/>
      </xdr:nvSpPr>
      <xdr:spPr>
        <a:xfrm>
          <a:off x="863111" y="1013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48037</xdr:rowOff>
    </xdr:from>
    <xdr:to>
      <xdr:col>24</xdr:col>
      <xdr:colOff>114300</xdr:colOff>
      <xdr:row>58</xdr:row>
      <xdr:rowOff>149637</xdr:rowOff>
    </xdr:to>
    <xdr:sp macro="" textlink="">
      <xdr:nvSpPr>
        <xdr:cNvPr id="139" name="楕円 138"/>
        <xdr:cNvSpPr/>
      </xdr:nvSpPr>
      <xdr:spPr>
        <a:xfrm>
          <a:off x="4584700" y="999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7414</xdr:rowOff>
    </xdr:from>
    <xdr:ext cx="534377" cy="259045"/>
    <xdr:sp macro="" textlink="">
      <xdr:nvSpPr>
        <xdr:cNvPr id="140" name="総務費該当値テキスト"/>
        <xdr:cNvSpPr txBox="1"/>
      </xdr:nvSpPr>
      <xdr:spPr>
        <a:xfrm>
          <a:off x="4686300" y="978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43268</xdr:rowOff>
    </xdr:from>
    <xdr:to>
      <xdr:col>20</xdr:col>
      <xdr:colOff>38100</xdr:colOff>
      <xdr:row>58</xdr:row>
      <xdr:rowOff>144868</xdr:rowOff>
    </xdr:to>
    <xdr:sp macro="" textlink="">
      <xdr:nvSpPr>
        <xdr:cNvPr id="141" name="楕円 140"/>
        <xdr:cNvSpPr/>
      </xdr:nvSpPr>
      <xdr:spPr>
        <a:xfrm>
          <a:off x="3746500" y="998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161395</xdr:rowOff>
    </xdr:from>
    <xdr:ext cx="534377" cy="259045"/>
    <xdr:sp macro="" textlink="">
      <xdr:nvSpPr>
        <xdr:cNvPr id="142" name="テキスト ボックス 141"/>
        <xdr:cNvSpPr txBox="1"/>
      </xdr:nvSpPr>
      <xdr:spPr>
        <a:xfrm>
          <a:off x="3530111" y="976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68682</xdr:rowOff>
    </xdr:from>
    <xdr:to>
      <xdr:col>15</xdr:col>
      <xdr:colOff>101600</xdr:colOff>
      <xdr:row>58</xdr:row>
      <xdr:rowOff>170282</xdr:rowOff>
    </xdr:to>
    <xdr:sp macro="" textlink="">
      <xdr:nvSpPr>
        <xdr:cNvPr id="143" name="楕円 142"/>
        <xdr:cNvSpPr/>
      </xdr:nvSpPr>
      <xdr:spPr>
        <a:xfrm>
          <a:off x="2857500" y="1001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15359</xdr:rowOff>
    </xdr:from>
    <xdr:ext cx="534377" cy="259045"/>
    <xdr:sp macro="" textlink="">
      <xdr:nvSpPr>
        <xdr:cNvPr id="144" name="テキスト ボックス 143"/>
        <xdr:cNvSpPr txBox="1"/>
      </xdr:nvSpPr>
      <xdr:spPr>
        <a:xfrm>
          <a:off x="2641111" y="978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55414</xdr:rowOff>
    </xdr:from>
    <xdr:to>
      <xdr:col>10</xdr:col>
      <xdr:colOff>165100</xdr:colOff>
      <xdr:row>58</xdr:row>
      <xdr:rowOff>157014</xdr:rowOff>
    </xdr:to>
    <xdr:sp macro="" textlink="">
      <xdr:nvSpPr>
        <xdr:cNvPr id="145" name="楕円 144"/>
        <xdr:cNvSpPr/>
      </xdr:nvSpPr>
      <xdr:spPr>
        <a:xfrm>
          <a:off x="1968500" y="999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2091</xdr:rowOff>
    </xdr:from>
    <xdr:ext cx="534377" cy="259045"/>
    <xdr:sp macro="" textlink="">
      <xdr:nvSpPr>
        <xdr:cNvPr id="146" name="テキスト ボックス 145"/>
        <xdr:cNvSpPr txBox="1"/>
      </xdr:nvSpPr>
      <xdr:spPr>
        <a:xfrm>
          <a:off x="1752111" y="977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39119</xdr:rowOff>
    </xdr:from>
    <xdr:to>
      <xdr:col>6</xdr:col>
      <xdr:colOff>38100</xdr:colOff>
      <xdr:row>58</xdr:row>
      <xdr:rowOff>140719</xdr:rowOff>
    </xdr:to>
    <xdr:sp macro="" textlink="">
      <xdr:nvSpPr>
        <xdr:cNvPr id="147" name="楕円 146"/>
        <xdr:cNvSpPr/>
      </xdr:nvSpPr>
      <xdr:spPr>
        <a:xfrm>
          <a:off x="1079500" y="998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157246</xdr:rowOff>
    </xdr:from>
    <xdr:ext cx="534377" cy="259045"/>
    <xdr:sp macro="" textlink="">
      <xdr:nvSpPr>
        <xdr:cNvPr id="148" name="テキスト ボックス 147"/>
        <xdr:cNvSpPr txBox="1"/>
      </xdr:nvSpPr>
      <xdr:spPr>
        <a:xfrm>
          <a:off x="863111" y="975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5" name="直線コネクタ 174"/>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6" name="民生費最小値テキスト"/>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7" name="直線コネクタ 176"/>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8" name="民生費最大値テキスト"/>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9" name="直線コネクタ 178"/>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157890</xdr:rowOff>
    </xdr:from>
    <xdr:to>
      <xdr:col>24</xdr:col>
      <xdr:colOff>63500</xdr:colOff>
      <xdr:row>75</xdr:row>
      <xdr:rowOff>94786</xdr:rowOff>
    </xdr:to>
    <xdr:cxnSp macro="">
      <xdr:nvCxnSpPr>
        <xdr:cNvPr id="180" name="直線コネクタ 179"/>
        <xdr:cNvCxnSpPr/>
      </xdr:nvCxnSpPr>
      <xdr:spPr>
        <a:xfrm flipV="1">
          <a:off x="3797300" y="12845190"/>
          <a:ext cx="838200" cy="10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xdr:rowOff>
    </xdr:from>
    <xdr:ext cx="599010" cy="259045"/>
    <xdr:sp macro="" textlink="">
      <xdr:nvSpPr>
        <xdr:cNvPr id="181" name="民生費平均値テキスト"/>
        <xdr:cNvSpPr txBox="1"/>
      </xdr:nvSpPr>
      <xdr:spPr>
        <a:xfrm>
          <a:off x="4686300" y="13203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2" name="フローチャート: 判断 181"/>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94786</xdr:rowOff>
    </xdr:from>
    <xdr:to>
      <xdr:col>19</xdr:col>
      <xdr:colOff>177800</xdr:colOff>
      <xdr:row>76</xdr:row>
      <xdr:rowOff>22929</xdr:rowOff>
    </xdr:to>
    <xdr:cxnSp macro="">
      <xdr:nvCxnSpPr>
        <xdr:cNvPr id="183" name="直線コネクタ 182"/>
        <xdr:cNvCxnSpPr/>
      </xdr:nvCxnSpPr>
      <xdr:spPr>
        <a:xfrm flipV="1">
          <a:off x="2908300" y="12953536"/>
          <a:ext cx="889000" cy="9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4" name="フローチャート: 判断 183"/>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107876</xdr:rowOff>
    </xdr:from>
    <xdr:ext cx="599010" cy="259045"/>
    <xdr:sp macro="" textlink="">
      <xdr:nvSpPr>
        <xdr:cNvPr id="185" name="テキスト ボックス 184"/>
        <xdr:cNvSpPr txBox="1"/>
      </xdr:nvSpPr>
      <xdr:spPr>
        <a:xfrm>
          <a:off x="3497795" y="133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22929</xdr:rowOff>
    </xdr:from>
    <xdr:to>
      <xdr:col>15</xdr:col>
      <xdr:colOff>50800</xdr:colOff>
      <xdr:row>76</xdr:row>
      <xdr:rowOff>59069</xdr:rowOff>
    </xdr:to>
    <xdr:cxnSp macro="">
      <xdr:nvCxnSpPr>
        <xdr:cNvPr id="186" name="直線コネクタ 185"/>
        <xdr:cNvCxnSpPr/>
      </xdr:nvCxnSpPr>
      <xdr:spPr>
        <a:xfrm flipV="1">
          <a:off x="2019300" y="13053129"/>
          <a:ext cx="889000" cy="3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7" name="フローチャート: 判断 186"/>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135875</xdr:rowOff>
    </xdr:from>
    <xdr:ext cx="599010" cy="259045"/>
    <xdr:sp macro="" textlink="">
      <xdr:nvSpPr>
        <xdr:cNvPr id="188" name="テキスト ボックス 187"/>
        <xdr:cNvSpPr txBox="1"/>
      </xdr:nvSpPr>
      <xdr:spPr>
        <a:xfrm>
          <a:off x="2608795" y="133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59069</xdr:rowOff>
    </xdr:from>
    <xdr:to>
      <xdr:col>10</xdr:col>
      <xdr:colOff>114300</xdr:colOff>
      <xdr:row>77</xdr:row>
      <xdr:rowOff>1974</xdr:rowOff>
    </xdr:to>
    <xdr:cxnSp macro="">
      <xdr:nvCxnSpPr>
        <xdr:cNvPr id="189" name="直線コネクタ 188"/>
        <xdr:cNvCxnSpPr/>
      </xdr:nvCxnSpPr>
      <xdr:spPr>
        <a:xfrm flipV="1">
          <a:off x="1130300" y="13089269"/>
          <a:ext cx="889000" cy="11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123909</xdr:rowOff>
    </xdr:from>
    <xdr:to>
      <xdr:col>10</xdr:col>
      <xdr:colOff>165100</xdr:colOff>
      <xdr:row>78</xdr:row>
      <xdr:rowOff>54059</xdr:rowOff>
    </xdr:to>
    <xdr:sp macro="" textlink="">
      <xdr:nvSpPr>
        <xdr:cNvPr id="190" name="フローチャート: 判断 189"/>
        <xdr:cNvSpPr/>
      </xdr:nvSpPr>
      <xdr:spPr>
        <a:xfrm>
          <a:off x="1968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45186</xdr:rowOff>
    </xdr:from>
    <xdr:ext cx="599010" cy="259045"/>
    <xdr:sp macro="" textlink="">
      <xdr:nvSpPr>
        <xdr:cNvPr id="191" name="テキスト ボックス 190"/>
        <xdr:cNvSpPr txBox="1"/>
      </xdr:nvSpPr>
      <xdr:spPr>
        <a:xfrm>
          <a:off x="1719795" y="1341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2" name="フローチャート: 判断 191"/>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75534</xdr:rowOff>
    </xdr:from>
    <xdr:ext cx="599010" cy="259045"/>
    <xdr:sp macro="" textlink="">
      <xdr:nvSpPr>
        <xdr:cNvPr id="193" name="テキスト ボックス 192"/>
        <xdr:cNvSpPr txBox="1"/>
      </xdr:nvSpPr>
      <xdr:spPr>
        <a:xfrm>
          <a:off x="830795" y="13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107090</xdr:rowOff>
    </xdr:from>
    <xdr:to>
      <xdr:col>24</xdr:col>
      <xdr:colOff>114300</xdr:colOff>
      <xdr:row>75</xdr:row>
      <xdr:rowOff>37240</xdr:rowOff>
    </xdr:to>
    <xdr:sp macro="" textlink="">
      <xdr:nvSpPr>
        <xdr:cNvPr id="199" name="楕円 198"/>
        <xdr:cNvSpPr/>
      </xdr:nvSpPr>
      <xdr:spPr>
        <a:xfrm>
          <a:off x="4584700" y="1279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129967</xdr:rowOff>
    </xdr:from>
    <xdr:ext cx="599010" cy="259045"/>
    <xdr:sp macro="" textlink="">
      <xdr:nvSpPr>
        <xdr:cNvPr id="200" name="民生費該当値テキスト"/>
        <xdr:cNvSpPr txBox="1"/>
      </xdr:nvSpPr>
      <xdr:spPr>
        <a:xfrm>
          <a:off x="4686300" y="12645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43986</xdr:rowOff>
    </xdr:from>
    <xdr:to>
      <xdr:col>20</xdr:col>
      <xdr:colOff>38100</xdr:colOff>
      <xdr:row>75</xdr:row>
      <xdr:rowOff>145586</xdr:rowOff>
    </xdr:to>
    <xdr:sp macro="" textlink="">
      <xdr:nvSpPr>
        <xdr:cNvPr id="201" name="楕円 200"/>
        <xdr:cNvSpPr/>
      </xdr:nvSpPr>
      <xdr:spPr>
        <a:xfrm>
          <a:off x="3746500" y="1290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162113</xdr:rowOff>
    </xdr:from>
    <xdr:ext cx="599010" cy="259045"/>
    <xdr:sp macro="" textlink="">
      <xdr:nvSpPr>
        <xdr:cNvPr id="202" name="テキスト ボックス 201"/>
        <xdr:cNvSpPr txBox="1"/>
      </xdr:nvSpPr>
      <xdr:spPr>
        <a:xfrm>
          <a:off x="3497795" y="1267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143579</xdr:rowOff>
    </xdr:from>
    <xdr:to>
      <xdr:col>15</xdr:col>
      <xdr:colOff>101600</xdr:colOff>
      <xdr:row>76</xdr:row>
      <xdr:rowOff>73729</xdr:rowOff>
    </xdr:to>
    <xdr:sp macro="" textlink="">
      <xdr:nvSpPr>
        <xdr:cNvPr id="203" name="楕円 202"/>
        <xdr:cNvSpPr/>
      </xdr:nvSpPr>
      <xdr:spPr>
        <a:xfrm>
          <a:off x="2857500" y="13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90256</xdr:rowOff>
    </xdr:from>
    <xdr:ext cx="599010" cy="259045"/>
    <xdr:sp macro="" textlink="">
      <xdr:nvSpPr>
        <xdr:cNvPr id="204" name="テキスト ボックス 203"/>
        <xdr:cNvSpPr txBox="1"/>
      </xdr:nvSpPr>
      <xdr:spPr>
        <a:xfrm>
          <a:off x="2608795" y="12777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8269</xdr:rowOff>
    </xdr:from>
    <xdr:to>
      <xdr:col>10</xdr:col>
      <xdr:colOff>165100</xdr:colOff>
      <xdr:row>76</xdr:row>
      <xdr:rowOff>109869</xdr:rowOff>
    </xdr:to>
    <xdr:sp macro="" textlink="">
      <xdr:nvSpPr>
        <xdr:cNvPr id="205" name="楕円 204"/>
        <xdr:cNvSpPr/>
      </xdr:nvSpPr>
      <xdr:spPr>
        <a:xfrm>
          <a:off x="1968500" y="1303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126396</xdr:rowOff>
    </xdr:from>
    <xdr:ext cx="599010" cy="259045"/>
    <xdr:sp macro="" textlink="">
      <xdr:nvSpPr>
        <xdr:cNvPr id="206" name="テキスト ボックス 205"/>
        <xdr:cNvSpPr txBox="1"/>
      </xdr:nvSpPr>
      <xdr:spPr>
        <a:xfrm>
          <a:off x="1719795" y="12813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122624</xdr:rowOff>
    </xdr:from>
    <xdr:to>
      <xdr:col>6</xdr:col>
      <xdr:colOff>38100</xdr:colOff>
      <xdr:row>77</xdr:row>
      <xdr:rowOff>52774</xdr:rowOff>
    </xdr:to>
    <xdr:sp macro="" textlink="">
      <xdr:nvSpPr>
        <xdr:cNvPr id="207" name="楕円 206"/>
        <xdr:cNvSpPr/>
      </xdr:nvSpPr>
      <xdr:spPr>
        <a:xfrm>
          <a:off x="1079500" y="1315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69301</xdr:rowOff>
    </xdr:from>
    <xdr:ext cx="599010" cy="259045"/>
    <xdr:sp macro="" textlink="">
      <xdr:nvSpPr>
        <xdr:cNvPr id="208" name="テキスト ボックス 207"/>
        <xdr:cNvSpPr txBox="1"/>
      </xdr:nvSpPr>
      <xdr:spPr>
        <a:xfrm>
          <a:off x="830795" y="1292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5" name="直線コネクタ 234"/>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6" name="衛生費最小値テキスト"/>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7" name="直線コネクタ 236"/>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8" name="衛生費最大値テキスト"/>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9" name="直線コネクタ 238"/>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73799</xdr:rowOff>
    </xdr:from>
    <xdr:to>
      <xdr:col>24</xdr:col>
      <xdr:colOff>63500</xdr:colOff>
      <xdr:row>95</xdr:row>
      <xdr:rowOff>30789</xdr:rowOff>
    </xdr:to>
    <xdr:cxnSp macro="">
      <xdr:nvCxnSpPr>
        <xdr:cNvPr id="240" name="直線コネクタ 239"/>
        <xdr:cNvCxnSpPr/>
      </xdr:nvCxnSpPr>
      <xdr:spPr>
        <a:xfrm>
          <a:off x="3797300" y="15675749"/>
          <a:ext cx="838200" cy="64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14766</xdr:rowOff>
    </xdr:from>
    <xdr:ext cx="534377" cy="259045"/>
    <xdr:sp macro="" textlink="">
      <xdr:nvSpPr>
        <xdr:cNvPr id="241" name="衛生費平均値テキスト"/>
        <xdr:cNvSpPr txBox="1"/>
      </xdr:nvSpPr>
      <xdr:spPr>
        <a:xfrm>
          <a:off x="4686300" y="16816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2" name="フローチャート: 判断 241"/>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73799</xdr:rowOff>
    </xdr:from>
    <xdr:to>
      <xdr:col>19</xdr:col>
      <xdr:colOff>177800</xdr:colOff>
      <xdr:row>93</xdr:row>
      <xdr:rowOff>171052</xdr:rowOff>
    </xdr:to>
    <xdr:cxnSp macro="">
      <xdr:nvCxnSpPr>
        <xdr:cNvPr id="243" name="直線コネクタ 242"/>
        <xdr:cNvCxnSpPr/>
      </xdr:nvCxnSpPr>
      <xdr:spPr>
        <a:xfrm flipV="1">
          <a:off x="2908300" y="15675749"/>
          <a:ext cx="889000" cy="44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4" name="フローチャート: 判断 243"/>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90416</xdr:rowOff>
    </xdr:from>
    <xdr:ext cx="534377" cy="259045"/>
    <xdr:sp macro="" textlink="">
      <xdr:nvSpPr>
        <xdr:cNvPr id="245" name="テキスト ボックス 244"/>
        <xdr:cNvSpPr txBox="1"/>
      </xdr:nvSpPr>
      <xdr:spPr>
        <a:xfrm>
          <a:off x="3530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171052</xdr:rowOff>
    </xdr:from>
    <xdr:to>
      <xdr:col>15</xdr:col>
      <xdr:colOff>50800</xdr:colOff>
      <xdr:row>94</xdr:row>
      <xdr:rowOff>127454</xdr:rowOff>
    </xdr:to>
    <xdr:cxnSp macro="">
      <xdr:nvCxnSpPr>
        <xdr:cNvPr id="246" name="直線コネクタ 245"/>
        <xdr:cNvCxnSpPr/>
      </xdr:nvCxnSpPr>
      <xdr:spPr>
        <a:xfrm flipV="1">
          <a:off x="2019300" y="16115902"/>
          <a:ext cx="889000" cy="12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7" name="フローチャート: 判断 246"/>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30146</xdr:rowOff>
    </xdr:from>
    <xdr:ext cx="534377" cy="259045"/>
    <xdr:sp macro="" textlink="">
      <xdr:nvSpPr>
        <xdr:cNvPr id="248" name="テキスト ボックス 247"/>
        <xdr:cNvSpPr txBox="1"/>
      </xdr:nvSpPr>
      <xdr:spPr>
        <a:xfrm>
          <a:off x="2641111" y="1683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127454</xdr:rowOff>
    </xdr:from>
    <xdr:to>
      <xdr:col>10</xdr:col>
      <xdr:colOff>114300</xdr:colOff>
      <xdr:row>95</xdr:row>
      <xdr:rowOff>106635</xdr:rowOff>
    </xdr:to>
    <xdr:cxnSp macro="">
      <xdr:nvCxnSpPr>
        <xdr:cNvPr id="249" name="直線コネクタ 248"/>
        <xdr:cNvCxnSpPr/>
      </xdr:nvCxnSpPr>
      <xdr:spPr>
        <a:xfrm flipV="1">
          <a:off x="1130300" y="16243754"/>
          <a:ext cx="889000" cy="15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12058</xdr:rowOff>
    </xdr:from>
    <xdr:to>
      <xdr:col>10</xdr:col>
      <xdr:colOff>165100</xdr:colOff>
      <xdr:row>98</xdr:row>
      <xdr:rowOff>113658</xdr:rowOff>
    </xdr:to>
    <xdr:sp macro="" textlink="">
      <xdr:nvSpPr>
        <xdr:cNvPr id="250" name="フローチャート: 判断 249"/>
        <xdr:cNvSpPr/>
      </xdr:nvSpPr>
      <xdr:spPr>
        <a:xfrm>
          <a:off x="1968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104785</xdr:rowOff>
    </xdr:from>
    <xdr:ext cx="534377" cy="259045"/>
    <xdr:sp macro="" textlink="">
      <xdr:nvSpPr>
        <xdr:cNvPr id="251" name="テキスト ボックス 250"/>
        <xdr:cNvSpPr txBox="1"/>
      </xdr:nvSpPr>
      <xdr:spPr>
        <a:xfrm>
          <a:off x="1752111" y="1690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2" name="フローチャート: 判断 251"/>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94628</xdr:rowOff>
    </xdr:from>
    <xdr:ext cx="534377" cy="259045"/>
    <xdr:sp macro="" textlink="">
      <xdr:nvSpPr>
        <xdr:cNvPr id="253" name="テキスト ボックス 252"/>
        <xdr:cNvSpPr txBox="1"/>
      </xdr:nvSpPr>
      <xdr:spPr>
        <a:xfrm>
          <a:off x="863111" y="1689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151439</xdr:rowOff>
    </xdr:from>
    <xdr:to>
      <xdr:col>24</xdr:col>
      <xdr:colOff>114300</xdr:colOff>
      <xdr:row>95</xdr:row>
      <xdr:rowOff>81589</xdr:rowOff>
    </xdr:to>
    <xdr:sp macro="" textlink="">
      <xdr:nvSpPr>
        <xdr:cNvPr id="259" name="楕円 258"/>
        <xdr:cNvSpPr/>
      </xdr:nvSpPr>
      <xdr:spPr>
        <a:xfrm>
          <a:off x="4584700" y="1626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2866</xdr:rowOff>
    </xdr:from>
    <xdr:ext cx="534377" cy="259045"/>
    <xdr:sp macro="" textlink="">
      <xdr:nvSpPr>
        <xdr:cNvPr id="260" name="衛生費該当値テキスト"/>
        <xdr:cNvSpPr txBox="1"/>
      </xdr:nvSpPr>
      <xdr:spPr>
        <a:xfrm>
          <a:off x="4686300" y="1611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22999</xdr:rowOff>
    </xdr:from>
    <xdr:to>
      <xdr:col>20</xdr:col>
      <xdr:colOff>38100</xdr:colOff>
      <xdr:row>91</xdr:row>
      <xdr:rowOff>124599</xdr:rowOff>
    </xdr:to>
    <xdr:sp macro="" textlink="">
      <xdr:nvSpPr>
        <xdr:cNvPr id="261" name="楕円 260"/>
        <xdr:cNvSpPr/>
      </xdr:nvSpPr>
      <xdr:spPr>
        <a:xfrm>
          <a:off x="3746500" y="1562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141126</xdr:rowOff>
    </xdr:from>
    <xdr:ext cx="599010" cy="259045"/>
    <xdr:sp macro="" textlink="">
      <xdr:nvSpPr>
        <xdr:cNvPr id="262" name="テキスト ボックス 261"/>
        <xdr:cNvSpPr txBox="1"/>
      </xdr:nvSpPr>
      <xdr:spPr>
        <a:xfrm>
          <a:off x="3497795" y="15400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120252</xdr:rowOff>
    </xdr:from>
    <xdr:to>
      <xdr:col>15</xdr:col>
      <xdr:colOff>101600</xdr:colOff>
      <xdr:row>94</xdr:row>
      <xdr:rowOff>50402</xdr:rowOff>
    </xdr:to>
    <xdr:sp macro="" textlink="">
      <xdr:nvSpPr>
        <xdr:cNvPr id="263" name="楕円 262"/>
        <xdr:cNvSpPr/>
      </xdr:nvSpPr>
      <xdr:spPr>
        <a:xfrm>
          <a:off x="2857500" y="1606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66929</xdr:rowOff>
    </xdr:from>
    <xdr:ext cx="534377" cy="259045"/>
    <xdr:sp macro="" textlink="">
      <xdr:nvSpPr>
        <xdr:cNvPr id="264" name="テキスト ボックス 263"/>
        <xdr:cNvSpPr txBox="1"/>
      </xdr:nvSpPr>
      <xdr:spPr>
        <a:xfrm>
          <a:off x="2641111" y="1584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76654</xdr:rowOff>
    </xdr:from>
    <xdr:to>
      <xdr:col>10</xdr:col>
      <xdr:colOff>165100</xdr:colOff>
      <xdr:row>95</xdr:row>
      <xdr:rowOff>6804</xdr:rowOff>
    </xdr:to>
    <xdr:sp macro="" textlink="">
      <xdr:nvSpPr>
        <xdr:cNvPr id="265" name="楕円 264"/>
        <xdr:cNvSpPr/>
      </xdr:nvSpPr>
      <xdr:spPr>
        <a:xfrm>
          <a:off x="1968500" y="161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23331</xdr:rowOff>
    </xdr:from>
    <xdr:ext cx="534377" cy="259045"/>
    <xdr:sp macro="" textlink="">
      <xdr:nvSpPr>
        <xdr:cNvPr id="266" name="テキスト ボックス 265"/>
        <xdr:cNvSpPr txBox="1"/>
      </xdr:nvSpPr>
      <xdr:spPr>
        <a:xfrm>
          <a:off x="1752111" y="1596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55835</xdr:rowOff>
    </xdr:from>
    <xdr:to>
      <xdr:col>6</xdr:col>
      <xdr:colOff>38100</xdr:colOff>
      <xdr:row>95</xdr:row>
      <xdr:rowOff>157435</xdr:rowOff>
    </xdr:to>
    <xdr:sp macro="" textlink="">
      <xdr:nvSpPr>
        <xdr:cNvPr id="267" name="楕円 266"/>
        <xdr:cNvSpPr/>
      </xdr:nvSpPr>
      <xdr:spPr>
        <a:xfrm>
          <a:off x="1079500" y="1634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2512</xdr:rowOff>
    </xdr:from>
    <xdr:ext cx="534377" cy="259045"/>
    <xdr:sp macro="" textlink="">
      <xdr:nvSpPr>
        <xdr:cNvPr id="268" name="テキスト ボックス 267"/>
        <xdr:cNvSpPr txBox="1"/>
      </xdr:nvSpPr>
      <xdr:spPr>
        <a:xfrm>
          <a:off x="863111" y="1611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2" name="テキスト ボックス 281"/>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4" name="テキスト ボックス 283"/>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6" name="テキスト ボックス 285"/>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8" name="テキスト ボックス 287"/>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0" name="テキスト ボックス 28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2" name="直線コネクタ 291"/>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3"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4" name="直線コネクタ 293"/>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5" name="労働費最大値テキスト"/>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6" name="直線コネクタ 295"/>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76454</xdr:rowOff>
    </xdr:from>
    <xdr:to>
      <xdr:col>55</xdr:col>
      <xdr:colOff>0</xdr:colOff>
      <xdr:row>36</xdr:row>
      <xdr:rowOff>134747</xdr:rowOff>
    </xdr:to>
    <xdr:cxnSp macro="">
      <xdr:nvCxnSpPr>
        <xdr:cNvPr id="297" name="直線コネクタ 296"/>
        <xdr:cNvCxnSpPr/>
      </xdr:nvCxnSpPr>
      <xdr:spPr>
        <a:xfrm>
          <a:off x="9639300" y="5905754"/>
          <a:ext cx="838200" cy="40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156862</xdr:rowOff>
    </xdr:from>
    <xdr:ext cx="378565" cy="259045"/>
    <xdr:sp macro="" textlink="">
      <xdr:nvSpPr>
        <xdr:cNvPr id="298" name="労働費平均値テキスト"/>
        <xdr:cNvSpPr txBox="1"/>
      </xdr:nvSpPr>
      <xdr:spPr>
        <a:xfrm>
          <a:off x="10528300" y="6500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9" name="フローチャート: 判断 298"/>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76454</xdr:rowOff>
    </xdr:from>
    <xdr:to>
      <xdr:col>50</xdr:col>
      <xdr:colOff>114300</xdr:colOff>
      <xdr:row>35</xdr:row>
      <xdr:rowOff>28829</xdr:rowOff>
    </xdr:to>
    <xdr:cxnSp macro="">
      <xdr:nvCxnSpPr>
        <xdr:cNvPr id="300" name="直線コネクタ 299"/>
        <xdr:cNvCxnSpPr/>
      </xdr:nvCxnSpPr>
      <xdr:spPr>
        <a:xfrm flipV="1">
          <a:off x="8750300" y="5905754"/>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301" name="フローチャート: 判断 300"/>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76852</xdr:rowOff>
    </xdr:from>
    <xdr:ext cx="378565" cy="259045"/>
    <xdr:sp macro="" textlink="">
      <xdr:nvSpPr>
        <xdr:cNvPr id="302" name="テキスト ボックス 301"/>
        <xdr:cNvSpPr txBox="1"/>
      </xdr:nvSpPr>
      <xdr:spPr>
        <a:xfrm>
          <a:off x="9450017" y="659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106934</xdr:rowOff>
    </xdr:from>
    <xdr:to>
      <xdr:col>45</xdr:col>
      <xdr:colOff>177800</xdr:colOff>
      <xdr:row>35</xdr:row>
      <xdr:rowOff>28829</xdr:rowOff>
    </xdr:to>
    <xdr:cxnSp macro="">
      <xdr:nvCxnSpPr>
        <xdr:cNvPr id="303" name="直線コネクタ 302"/>
        <xdr:cNvCxnSpPr/>
      </xdr:nvCxnSpPr>
      <xdr:spPr>
        <a:xfrm>
          <a:off x="7861300" y="5936234"/>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4" name="フローチャート: 判断 303"/>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78376</xdr:rowOff>
    </xdr:from>
    <xdr:ext cx="378565" cy="259045"/>
    <xdr:sp macro="" textlink="">
      <xdr:nvSpPr>
        <xdr:cNvPr id="305" name="テキスト ボックス 304"/>
        <xdr:cNvSpPr txBox="1"/>
      </xdr:nvSpPr>
      <xdr:spPr>
        <a:xfrm>
          <a:off x="8561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106934</xdr:rowOff>
    </xdr:from>
    <xdr:to>
      <xdr:col>41</xdr:col>
      <xdr:colOff>50800</xdr:colOff>
      <xdr:row>37</xdr:row>
      <xdr:rowOff>24638</xdr:rowOff>
    </xdr:to>
    <xdr:cxnSp macro="">
      <xdr:nvCxnSpPr>
        <xdr:cNvPr id="306" name="直線コネクタ 305"/>
        <xdr:cNvCxnSpPr/>
      </xdr:nvCxnSpPr>
      <xdr:spPr>
        <a:xfrm flipV="1">
          <a:off x="6972300" y="5936234"/>
          <a:ext cx="889000" cy="43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7" name="フローチャート: 判断 306"/>
        <xdr:cNvSpPr/>
      </xdr:nvSpPr>
      <xdr:spPr>
        <a:xfrm>
          <a:off x="7810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39133</xdr:rowOff>
    </xdr:from>
    <xdr:ext cx="378565" cy="259045"/>
    <xdr:sp macro="" textlink="">
      <xdr:nvSpPr>
        <xdr:cNvPr id="308" name="テキスト ボックス 307"/>
        <xdr:cNvSpPr txBox="1"/>
      </xdr:nvSpPr>
      <xdr:spPr>
        <a:xfrm>
          <a:off x="7672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9" name="フローチャート: 判断 308"/>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85107</xdr:rowOff>
    </xdr:from>
    <xdr:ext cx="378565" cy="259045"/>
    <xdr:sp macro="" textlink="">
      <xdr:nvSpPr>
        <xdr:cNvPr id="310" name="テキスト ボックス 309"/>
        <xdr:cNvSpPr txBox="1"/>
      </xdr:nvSpPr>
      <xdr:spPr>
        <a:xfrm>
          <a:off x="6783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83947</xdr:rowOff>
    </xdr:from>
    <xdr:to>
      <xdr:col>55</xdr:col>
      <xdr:colOff>50800</xdr:colOff>
      <xdr:row>37</xdr:row>
      <xdr:rowOff>14097</xdr:rowOff>
    </xdr:to>
    <xdr:sp macro="" textlink="">
      <xdr:nvSpPr>
        <xdr:cNvPr id="316" name="楕円 315"/>
        <xdr:cNvSpPr/>
      </xdr:nvSpPr>
      <xdr:spPr>
        <a:xfrm>
          <a:off x="10426700" y="625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106824</xdr:rowOff>
    </xdr:from>
    <xdr:ext cx="469744" cy="259045"/>
    <xdr:sp macro="" textlink="">
      <xdr:nvSpPr>
        <xdr:cNvPr id="317" name="労働費該当値テキスト"/>
        <xdr:cNvSpPr txBox="1"/>
      </xdr:nvSpPr>
      <xdr:spPr>
        <a:xfrm>
          <a:off x="10528300" y="6107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25654</xdr:rowOff>
    </xdr:from>
    <xdr:to>
      <xdr:col>50</xdr:col>
      <xdr:colOff>165100</xdr:colOff>
      <xdr:row>34</xdr:row>
      <xdr:rowOff>127254</xdr:rowOff>
    </xdr:to>
    <xdr:sp macro="" textlink="">
      <xdr:nvSpPr>
        <xdr:cNvPr id="318" name="楕円 317"/>
        <xdr:cNvSpPr/>
      </xdr:nvSpPr>
      <xdr:spPr>
        <a:xfrm>
          <a:off x="9588500" y="585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143781</xdr:rowOff>
    </xdr:from>
    <xdr:ext cx="469744" cy="259045"/>
    <xdr:sp macro="" textlink="">
      <xdr:nvSpPr>
        <xdr:cNvPr id="319" name="テキスト ボックス 318"/>
        <xdr:cNvSpPr txBox="1"/>
      </xdr:nvSpPr>
      <xdr:spPr>
        <a:xfrm>
          <a:off x="9404428" y="563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149479</xdr:rowOff>
    </xdr:from>
    <xdr:to>
      <xdr:col>46</xdr:col>
      <xdr:colOff>38100</xdr:colOff>
      <xdr:row>35</xdr:row>
      <xdr:rowOff>79629</xdr:rowOff>
    </xdr:to>
    <xdr:sp macro="" textlink="">
      <xdr:nvSpPr>
        <xdr:cNvPr id="320" name="楕円 319"/>
        <xdr:cNvSpPr/>
      </xdr:nvSpPr>
      <xdr:spPr>
        <a:xfrm>
          <a:off x="8699500" y="597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96156</xdr:rowOff>
    </xdr:from>
    <xdr:ext cx="469744" cy="259045"/>
    <xdr:sp macro="" textlink="">
      <xdr:nvSpPr>
        <xdr:cNvPr id="321" name="テキスト ボックス 320"/>
        <xdr:cNvSpPr txBox="1"/>
      </xdr:nvSpPr>
      <xdr:spPr>
        <a:xfrm>
          <a:off x="8515428" y="575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56134</xdr:rowOff>
    </xdr:from>
    <xdr:to>
      <xdr:col>41</xdr:col>
      <xdr:colOff>101600</xdr:colOff>
      <xdr:row>34</xdr:row>
      <xdr:rowOff>157734</xdr:rowOff>
    </xdr:to>
    <xdr:sp macro="" textlink="">
      <xdr:nvSpPr>
        <xdr:cNvPr id="322" name="楕円 321"/>
        <xdr:cNvSpPr/>
      </xdr:nvSpPr>
      <xdr:spPr>
        <a:xfrm>
          <a:off x="7810500" y="58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2811</xdr:rowOff>
    </xdr:from>
    <xdr:ext cx="469744" cy="259045"/>
    <xdr:sp macro="" textlink="">
      <xdr:nvSpPr>
        <xdr:cNvPr id="323" name="テキスト ボックス 322"/>
        <xdr:cNvSpPr txBox="1"/>
      </xdr:nvSpPr>
      <xdr:spPr>
        <a:xfrm>
          <a:off x="7626428" y="566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145288</xdr:rowOff>
    </xdr:from>
    <xdr:to>
      <xdr:col>36</xdr:col>
      <xdr:colOff>165100</xdr:colOff>
      <xdr:row>37</xdr:row>
      <xdr:rowOff>75438</xdr:rowOff>
    </xdr:to>
    <xdr:sp macro="" textlink="">
      <xdr:nvSpPr>
        <xdr:cNvPr id="324" name="楕円 323"/>
        <xdr:cNvSpPr/>
      </xdr:nvSpPr>
      <xdr:spPr>
        <a:xfrm>
          <a:off x="6921500" y="631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66565</xdr:rowOff>
    </xdr:from>
    <xdr:ext cx="378565" cy="259045"/>
    <xdr:sp macro="" textlink="">
      <xdr:nvSpPr>
        <xdr:cNvPr id="325" name="テキスト ボックス 324"/>
        <xdr:cNvSpPr txBox="1"/>
      </xdr:nvSpPr>
      <xdr:spPr>
        <a:xfrm>
          <a:off x="6783017" y="6410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7" name="テキスト ボックス 33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5" name="テキスト ボックス 34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51" name="直線コネクタ 350"/>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2" name="農林水産業費最小値テキスト"/>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3" name="直線コネクタ 352"/>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4" name="農林水産業費最大値テキスト"/>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5" name="直線コネクタ 354"/>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95204</xdr:rowOff>
    </xdr:from>
    <xdr:to>
      <xdr:col>55</xdr:col>
      <xdr:colOff>0</xdr:colOff>
      <xdr:row>57</xdr:row>
      <xdr:rowOff>140</xdr:rowOff>
    </xdr:to>
    <xdr:cxnSp macro="">
      <xdr:nvCxnSpPr>
        <xdr:cNvPr id="356" name="直線コネクタ 355"/>
        <xdr:cNvCxnSpPr/>
      </xdr:nvCxnSpPr>
      <xdr:spPr>
        <a:xfrm>
          <a:off x="9639300" y="9182054"/>
          <a:ext cx="838200" cy="59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10961</xdr:rowOff>
    </xdr:from>
    <xdr:ext cx="534377" cy="259045"/>
    <xdr:sp macro="" textlink="">
      <xdr:nvSpPr>
        <xdr:cNvPr id="357" name="農林水産業費平均値テキスト"/>
        <xdr:cNvSpPr txBox="1"/>
      </xdr:nvSpPr>
      <xdr:spPr>
        <a:xfrm>
          <a:off x="10528300" y="995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8" name="フローチャート: 判断 357"/>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95204</xdr:rowOff>
    </xdr:from>
    <xdr:to>
      <xdr:col>50</xdr:col>
      <xdr:colOff>114300</xdr:colOff>
      <xdr:row>57</xdr:row>
      <xdr:rowOff>65487</xdr:rowOff>
    </xdr:to>
    <xdr:cxnSp macro="">
      <xdr:nvCxnSpPr>
        <xdr:cNvPr id="359" name="直線コネクタ 358"/>
        <xdr:cNvCxnSpPr/>
      </xdr:nvCxnSpPr>
      <xdr:spPr>
        <a:xfrm flipV="1">
          <a:off x="8750300" y="9182054"/>
          <a:ext cx="889000" cy="65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60" name="フローチャート: 判断 359"/>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133539</xdr:rowOff>
    </xdr:from>
    <xdr:ext cx="534377" cy="259045"/>
    <xdr:sp macro="" textlink="">
      <xdr:nvSpPr>
        <xdr:cNvPr id="361" name="テキスト ボックス 360"/>
        <xdr:cNvSpPr txBox="1"/>
      </xdr:nvSpPr>
      <xdr:spPr>
        <a:xfrm>
          <a:off x="9372111" y="100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65487</xdr:rowOff>
    </xdr:from>
    <xdr:to>
      <xdr:col>45</xdr:col>
      <xdr:colOff>177800</xdr:colOff>
      <xdr:row>57</xdr:row>
      <xdr:rowOff>74419</xdr:rowOff>
    </xdr:to>
    <xdr:cxnSp macro="">
      <xdr:nvCxnSpPr>
        <xdr:cNvPr id="362" name="直線コネクタ 361"/>
        <xdr:cNvCxnSpPr/>
      </xdr:nvCxnSpPr>
      <xdr:spPr>
        <a:xfrm flipV="1">
          <a:off x="7861300" y="9838137"/>
          <a:ext cx="889000" cy="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3" name="フローチャート: 判断 362"/>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137801</xdr:rowOff>
    </xdr:from>
    <xdr:ext cx="534377" cy="259045"/>
    <xdr:sp macro="" textlink="">
      <xdr:nvSpPr>
        <xdr:cNvPr id="364" name="テキスト ボックス 363"/>
        <xdr:cNvSpPr txBox="1"/>
      </xdr:nvSpPr>
      <xdr:spPr>
        <a:xfrm>
          <a:off x="8483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66107</xdr:rowOff>
    </xdr:from>
    <xdr:to>
      <xdr:col>41</xdr:col>
      <xdr:colOff>50800</xdr:colOff>
      <xdr:row>57</xdr:row>
      <xdr:rowOff>74419</xdr:rowOff>
    </xdr:to>
    <xdr:cxnSp macro="">
      <xdr:nvCxnSpPr>
        <xdr:cNvPr id="365" name="直線コネクタ 364"/>
        <xdr:cNvCxnSpPr/>
      </xdr:nvCxnSpPr>
      <xdr:spPr>
        <a:xfrm>
          <a:off x="6972300" y="9838757"/>
          <a:ext cx="889000" cy="8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68245</xdr:rowOff>
    </xdr:from>
    <xdr:to>
      <xdr:col>41</xdr:col>
      <xdr:colOff>101600</xdr:colOff>
      <xdr:row>58</xdr:row>
      <xdr:rowOff>169845</xdr:rowOff>
    </xdr:to>
    <xdr:sp macro="" textlink="">
      <xdr:nvSpPr>
        <xdr:cNvPr id="366" name="フローチャート: 判断 365"/>
        <xdr:cNvSpPr/>
      </xdr:nvSpPr>
      <xdr:spPr>
        <a:xfrm>
          <a:off x="7810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160972</xdr:rowOff>
    </xdr:from>
    <xdr:ext cx="469744" cy="259045"/>
    <xdr:sp macro="" textlink="">
      <xdr:nvSpPr>
        <xdr:cNvPr id="367" name="テキスト ボックス 366"/>
        <xdr:cNvSpPr txBox="1"/>
      </xdr:nvSpPr>
      <xdr:spPr>
        <a:xfrm>
          <a:off x="7626428" y="101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8" name="フローチャート: 判断 367"/>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132788</xdr:rowOff>
    </xdr:from>
    <xdr:ext cx="534377" cy="259045"/>
    <xdr:sp macro="" textlink="">
      <xdr:nvSpPr>
        <xdr:cNvPr id="369" name="テキスト ボックス 368"/>
        <xdr:cNvSpPr txBox="1"/>
      </xdr:nvSpPr>
      <xdr:spPr>
        <a:xfrm>
          <a:off x="6705111" y="1007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120790</xdr:rowOff>
    </xdr:from>
    <xdr:to>
      <xdr:col>55</xdr:col>
      <xdr:colOff>50800</xdr:colOff>
      <xdr:row>57</xdr:row>
      <xdr:rowOff>50940</xdr:rowOff>
    </xdr:to>
    <xdr:sp macro="" textlink="">
      <xdr:nvSpPr>
        <xdr:cNvPr id="375" name="楕円 374"/>
        <xdr:cNvSpPr/>
      </xdr:nvSpPr>
      <xdr:spPr>
        <a:xfrm>
          <a:off x="10426700" y="972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143667</xdr:rowOff>
    </xdr:from>
    <xdr:ext cx="534377" cy="259045"/>
    <xdr:sp macro="" textlink="">
      <xdr:nvSpPr>
        <xdr:cNvPr id="376" name="農林水産業費該当値テキスト"/>
        <xdr:cNvSpPr txBox="1"/>
      </xdr:nvSpPr>
      <xdr:spPr>
        <a:xfrm>
          <a:off x="10528300" y="957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44404</xdr:rowOff>
    </xdr:from>
    <xdr:to>
      <xdr:col>50</xdr:col>
      <xdr:colOff>165100</xdr:colOff>
      <xdr:row>53</xdr:row>
      <xdr:rowOff>146004</xdr:rowOff>
    </xdr:to>
    <xdr:sp macro="" textlink="">
      <xdr:nvSpPr>
        <xdr:cNvPr id="377" name="楕円 376"/>
        <xdr:cNvSpPr/>
      </xdr:nvSpPr>
      <xdr:spPr>
        <a:xfrm>
          <a:off x="9588500" y="913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162531</xdr:rowOff>
    </xdr:from>
    <xdr:ext cx="534377" cy="259045"/>
    <xdr:sp macro="" textlink="">
      <xdr:nvSpPr>
        <xdr:cNvPr id="378" name="テキスト ボックス 377"/>
        <xdr:cNvSpPr txBox="1"/>
      </xdr:nvSpPr>
      <xdr:spPr>
        <a:xfrm>
          <a:off x="9372111" y="890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14687</xdr:rowOff>
    </xdr:from>
    <xdr:to>
      <xdr:col>46</xdr:col>
      <xdr:colOff>38100</xdr:colOff>
      <xdr:row>57</xdr:row>
      <xdr:rowOff>116287</xdr:rowOff>
    </xdr:to>
    <xdr:sp macro="" textlink="">
      <xdr:nvSpPr>
        <xdr:cNvPr id="379" name="楕円 378"/>
        <xdr:cNvSpPr/>
      </xdr:nvSpPr>
      <xdr:spPr>
        <a:xfrm>
          <a:off x="8699500" y="978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132814</xdr:rowOff>
    </xdr:from>
    <xdr:ext cx="534377" cy="259045"/>
    <xdr:sp macro="" textlink="">
      <xdr:nvSpPr>
        <xdr:cNvPr id="380" name="テキスト ボックス 379"/>
        <xdr:cNvSpPr txBox="1"/>
      </xdr:nvSpPr>
      <xdr:spPr>
        <a:xfrm>
          <a:off x="8483111" y="95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23619</xdr:rowOff>
    </xdr:from>
    <xdr:to>
      <xdr:col>41</xdr:col>
      <xdr:colOff>101600</xdr:colOff>
      <xdr:row>57</xdr:row>
      <xdr:rowOff>125219</xdr:rowOff>
    </xdr:to>
    <xdr:sp macro="" textlink="">
      <xdr:nvSpPr>
        <xdr:cNvPr id="381" name="楕円 380"/>
        <xdr:cNvSpPr/>
      </xdr:nvSpPr>
      <xdr:spPr>
        <a:xfrm>
          <a:off x="7810500" y="979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141746</xdr:rowOff>
    </xdr:from>
    <xdr:ext cx="534377" cy="259045"/>
    <xdr:sp macro="" textlink="">
      <xdr:nvSpPr>
        <xdr:cNvPr id="382" name="テキスト ボックス 381"/>
        <xdr:cNvSpPr txBox="1"/>
      </xdr:nvSpPr>
      <xdr:spPr>
        <a:xfrm>
          <a:off x="7594111" y="957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15307</xdr:rowOff>
    </xdr:from>
    <xdr:to>
      <xdr:col>36</xdr:col>
      <xdr:colOff>165100</xdr:colOff>
      <xdr:row>57</xdr:row>
      <xdr:rowOff>116907</xdr:rowOff>
    </xdr:to>
    <xdr:sp macro="" textlink="">
      <xdr:nvSpPr>
        <xdr:cNvPr id="383" name="楕円 382"/>
        <xdr:cNvSpPr/>
      </xdr:nvSpPr>
      <xdr:spPr>
        <a:xfrm>
          <a:off x="6921500" y="978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133434</xdr:rowOff>
    </xdr:from>
    <xdr:ext cx="534377" cy="259045"/>
    <xdr:sp macro="" textlink="">
      <xdr:nvSpPr>
        <xdr:cNvPr id="384" name="テキスト ボックス 383"/>
        <xdr:cNvSpPr txBox="1"/>
      </xdr:nvSpPr>
      <xdr:spPr>
        <a:xfrm>
          <a:off x="6705111" y="956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4" name="テキスト ボックス 40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8" name="直線コネクタ 407"/>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9" name="商工費最小値テキスト"/>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10" name="直線コネクタ 409"/>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11" name="商工費最大値テキスト"/>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2" name="直線コネクタ 411"/>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112890</xdr:rowOff>
    </xdr:from>
    <xdr:to>
      <xdr:col>55</xdr:col>
      <xdr:colOff>0</xdr:colOff>
      <xdr:row>77</xdr:row>
      <xdr:rowOff>27991</xdr:rowOff>
    </xdr:to>
    <xdr:cxnSp macro="">
      <xdr:nvCxnSpPr>
        <xdr:cNvPr id="413" name="直線コネクタ 412"/>
        <xdr:cNvCxnSpPr/>
      </xdr:nvCxnSpPr>
      <xdr:spPr>
        <a:xfrm flipV="1">
          <a:off x="9639300" y="12971640"/>
          <a:ext cx="838200" cy="25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57802</xdr:rowOff>
    </xdr:from>
    <xdr:ext cx="469744" cy="259045"/>
    <xdr:sp macro="" textlink="">
      <xdr:nvSpPr>
        <xdr:cNvPr id="414" name="商工費平均値テキスト"/>
        <xdr:cNvSpPr txBox="1"/>
      </xdr:nvSpPr>
      <xdr:spPr>
        <a:xfrm>
          <a:off x="10528300" y="13430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5" name="フローチャート: 判断 414"/>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27991</xdr:rowOff>
    </xdr:from>
    <xdr:to>
      <xdr:col>50</xdr:col>
      <xdr:colOff>114300</xdr:colOff>
      <xdr:row>77</xdr:row>
      <xdr:rowOff>69635</xdr:rowOff>
    </xdr:to>
    <xdr:cxnSp macro="">
      <xdr:nvCxnSpPr>
        <xdr:cNvPr id="416" name="直線コネクタ 415"/>
        <xdr:cNvCxnSpPr/>
      </xdr:nvCxnSpPr>
      <xdr:spPr>
        <a:xfrm flipV="1">
          <a:off x="8750300" y="13229641"/>
          <a:ext cx="889000" cy="4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7" name="フローチャート: 判断 416"/>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8895</xdr:rowOff>
    </xdr:from>
    <xdr:ext cx="469744" cy="259045"/>
    <xdr:sp macro="" textlink="">
      <xdr:nvSpPr>
        <xdr:cNvPr id="418" name="テキスト ボックス 417"/>
        <xdr:cNvSpPr txBox="1"/>
      </xdr:nvSpPr>
      <xdr:spPr>
        <a:xfrm>
          <a:off x="9404428" y="1355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17132</xdr:rowOff>
    </xdr:from>
    <xdr:to>
      <xdr:col>45</xdr:col>
      <xdr:colOff>177800</xdr:colOff>
      <xdr:row>77</xdr:row>
      <xdr:rowOff>69635</xdr:rowOff>
    </xdr:to>
    <xdr:cxnSp macro="">
      <xdr:nvCxnSpPr>
        <xdr:cNvPr id="419" name="直線コネクタ 418"/>
        <xdr:cNvCxnSpPr/>
      </xdr:nvCxnSpPr>
      <xdr:spPr>
        <a:xfrm>
          <a:off x="7861300" y="13218782"/>
          <a:ext cx="889000" cy="5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20" name="フローチャート: 判断 419"/>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8692</xdr:rowOff>
    </xdr:from>
    <xdr:ext cx="469744" cy="259045"/>
    <xdr:sp macro="" textlink="">
      <xdr:nvSpPr>
        <xdr:cNvPr id="421" name="テキスト ボックス 420"/>
        <xdr:cNvSpPr txBox="1"/>
      </xdr:nvSpPr>
      <xdr:spPr>
        <a:xfrm>
          <a:off x="8515428" y="1355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17132</xdr:rowOff>
    </xdr:from>
    <xdr:to>
      <xdr:col>41</xdr:col>
      <xdr:colOff>50800</xdr:colOff>
      <xdr:row>77</xdr:row>
      <xdr:rowOff>38633</xdr:rowOff>
    </xdr:to>
    <xdr:cxnSp macro="">
      <xdr:nvCxnSpPr>
        <xdr:cNvPr id="422" name="直線コネクタ 421"/>
        <xdr:cNvCxnSpPr/>
      </xdr:nvCxnSpPr>
      <xdr:spPr>
        <a:xfrm flipV="1">
          <a:off x="6972300" y="13218782"/>
          <a:ext cx="889000" cy="2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82195</xdr:rowOff>
    </xdr:from>
    <xdr:to>
      <xdr:col>41</xdr:col>
      <xdr:colOff>101600</xdr:colOff>
      <xdr:row>79</xdr:row>
      <xdr:rowOff>12345</xdr:rowOff>
    </xdr:to>
    <xdr:sp macro="" textlink="">
      <xdr:nvSpPr>
        <xdr:cNvPr id="423" name="フローチャート: 判断 422"/>
        <xdr:cNvSpPr/>
      </xdr:nvSpPr>
      <xdr:spPr>
        <a:xfrm>
          <a:off x="7810500" y="134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3472</xdr:rowOff>
    </xdr:from>
    <xdr:ext cx="469744" cy="259045"/>
    <xdr:sp macro="" textlink="">
      <xdr:nvSpPr>
        <xdr:cNvPr id="424" name="テキスト ボックス 423"/>
        <xdr:cNvSpPr txBox="1"/>
      </xdr:nvSpPr>
      <xdr:spPr>
        <a:xfrm>
          <a:off x="7626428" y="1354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5" name="フローチャート: 判断 424"/>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16299</xdr:rowOff>
    </xdr:from>
    <xdr:ext cx="469744" cy="259045"/>
    <xdr:sp macro="" textlink="">
      <xdr:nvSpPr>
        <xdr:cNvPr id="426" name="テキスト ボックス 425"/>
        <xdr:cNvSpPr txBox="1"/>
      </xdr:nvSpPr>
      <xdr:spPr>
        <a:xfrm>
          <a:off x="6737428" y="1356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62090</xdr:rowOff>
    </xdr:from>
    <xdr:to>
      <xdr:col>55</xdr:col>
      <xdr:colOff>50800</xdr:colOff>
      <xdr:row>75</xdr:row>
      <xdr:rowOff>163689</xdr:rowOff>
    </xdr:to>
    <xdr:sp macro="" textlink="">
      <xdr:nvSpPr>
        <xdr:cNvPr id="432" name="楕円 431"/>
        <xdr:cNvSpPr/>
      </xdr:nvSpPr>
      <xdr:spPr>
        <a:xfrm>
          <a:off x="10426700" y="129208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84967</xdr:rowOff>
    </xdr:from>
    <xdr:ext cx="534377" cy="259045"/>
    <xdr:sp macro="" textlink="">
      <xdr:nvSpPr>
        <xdr:cNvPr id="433" name="商工費該当値テキスト"/>
        <xdr:cNvSpPr txBox="1"/>
      </xdr:nvSpPr>
      <xdr:spPr>
        <a:xfrm>
          <a:off x="10528300" y="1277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148641</xdr:rowOff>
    </xdr:from>
    <xdr:to>
      <xdr:col>50</xdr:col>
      <xdr:colOff>165100</xdr:colOff>
      <xdr:row>77</xdr:row>
      <xdr:rowOff>78791</xdr:rowOff>
    </xdr:to>
    <xdr:sp macro="" textlink="">
      <xdr:nvSpPr>
        <xdr:cNvPr id="434" name="楕円 433"/>
        <xdr:cNvSpPr/>
      </xdr:nvSpPr>
      <xdr:spPr>
        <a:xfrm>
          <a:off x="9588500" y="1317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95318</xdr:rowOff>
    </xdr:from>
    <xdr:ext cx="534377" cy="259045"/>
    <xdr:sp macro="" textlink="">
      <xdr:nvSpPr>
        <xdr:cNvPr id="435" name="テキスト ボックス 434"/>
        <xdr:cNvSpPr txBox="1"/>
      </xdr:nvSpPr>
      <xdr:spPr>
        <a:xfrm>
          <a:off x="9372111" y="1295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18835</xdr:rowOff>
    </xdr:from>
    <xdr:to>
      <xdr:col>46</xdr:col>
      <xdr:colOff>38100</xdr:colOff>
      <xdr:row>77</xdr:row>
      <xdr:rowOff>120435</xdr:rowOff>
    </xdr:to>
    <xdr:sp macro="" textlink="">
      <xdr:nvSpPr>
        <xdr:cNvPr id="436" name="楕円 435"/>
        <xdr:cNvSpPr/>
      </xdr:nvSpPr>
      <xdr:spPr>
        <a:xfrm>
          <a:off x="8699500" y="132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136962</xdr:rowOff>
    </xdr:from>
    <xdr:ext cx="534377" cy="259045"/>
    <xdr:sp macro="" textlink="">
      <xdr:nvSpPr>
        <xdr:cNvPr id="437" name="テキスト ボックス 436"/>
        <xdr:cNvSpPr txBox="1"/>
      </xdr:nvSpPr>
      <xdr:spPr>
        <a:xfrm>
          <a:off x="8483111" y="1299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137782</xdr:rowOff>
    </xdr:from>
    <xdr:to>
      <xdr:col>41</xdr:col>
      <xdr:colOff>101600</xdr:colOff>
      <xdr:row>77</xdr:row>
      <xdr:rowOff>67932</xdr:rowOff>
    </xdr:to>
    <xdr:sp macro="" textlink="">
      <xdr:nvSpPr>
        <xdr:cNvPr id="438" name="楕円 437"/>
        <xdr:cNvSpPr/>
      </xdr:nvSpPr>
      <xdr:spPr>
        <a:xfrm>
          <a:off x="7810500" y="131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84459</xdr:rowOff>
    </xdr:from>
    <xdr:ext cx="534377" cy="259045"/>
    <xdr:sp macro="" textlink="">
      <xdr:nvSpPr>
        <xdr:cNvPr id="439" name="テキスト ボックス 438"/>
        <xdr:cNvSpPr txBox="1"/>
      </xdr:nvSpPr>
      <xdr:spPr>
        <a:xfrm>
          <a:off x="7594111" y="1294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159283</xdr:rowOff>
    </xdr:from>
    <xdr:to>
      <xdr:col>36</xdr:col>
      <xdr:colOff>165100</xdr:colOff>
      <xdr:row>77</xdr:row>
      <xdr:rowOff>89433</xdr:rowOff>
    </xdr:to>
    <xdr:sp macro="" textlink="">
      <xdr:nvSpPr>
        <xdr:cNvPr id="440" name="楕円 439"/>
        <xdr:cNvSpPr/>
      </xdr:nvSpPr>
      <xdr:spPr>
        <a:xfrm>
          <a:off x="6921500" y="1318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105960</xdr:rowOff>
    </xdr:from>
    <xdr:ext cx="534377" cy="259045"/>
    <xdr:sp macro="" textlink="">
      <xdr:nvSpPr>
        <xdr:cNvPr id="441" name="テキスト ボックス 440"/>
        <xdr:cNvSpPr txBox="1"/>
      </xdr:nvSpPr>
      <xdr:spPr>
        <a:xfrm>
          <a:off x="6705111" y="1296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1" name="テキスト ボックス 46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7" name="直線コネクタ 466"/>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8" name="土木費最小値テキスト"/>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9" name="直線コネクタ 468"/>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70" name="土木費最大値テキスト"/>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71" name="直線コネクタ 470"/>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82823</xdr:rowOff>
    </xdr:from>
    <xdr:to>
      <xdr:col>55</xdr:col>
      <xdr:colOff>0</xdr:colOff>
      <xdr:row>93</xdr:row>
      <xdr:rowOff>17115</xdr:rowOff>
    </xdr:to>
    <xdr:cxnSp macro="">
      <xdr:nvCxnSpPr>
        <xdr:cNvPr id="472" name="直線コネクタ 471"/>
        <xdr:cNvCxnSpPr/>
      </xdr:nvCxnSpPr>
      <xdr:spPr>
        <a:xfrm>
          <a:off x="9639300" y="15684773"/>
          <a:ext cx="838200" cy="27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108083</xdr:rowOff>
    </xdr:from>
    <xdr:ext cx="534377" cy="259045"/>
    <xdr:sp macro="" textlink="">
      <xdr:nvSpPr>
        <xdr:cNvPr id="473" name="土木費平均値テキスト"/>
        <xdr:cNvSpPr txBox="1"/>
      </xdr:nvSpPr>
      <xdr:spPr>
        <a:xfrm>
          <a:off x="10528300" y="16567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4" name="フローチャート: 判断 473"/>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29330</xdr:rowOff>
    </xdr:from>
    <xdr:to>
      <xdr:col>50</xdr:col>
      <xdr:colOff>114300</xdr:colOff>
      <xdr:row>91</xdr:row>
      <xdr:rowOff>82823</xdr:rowOff>
    </xdr:to>
    <xdr:cxnSp macro="">
      <xdr:nvCxnSpPr>
        <xdr:cNvPr id="475" name="直線コネクタ 474"/>
        <xdr:cNvCxnSpPr/>
      </xdr:nvCxnSpPr>
      <xdr:spPr>
        <a:xfrm>
          <a:off x="8750300" y="15631280"/>
          <a:ext cx="889000" cy="5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6" name="フローチャート: 判断 475"/>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38654</xdr:rowOff>
    </xdr:from>
    <xdr:ext cx="534377" cy="259045"/>
    <xdr:sp macro="" textlink="">
      <xdr:nvSpPr>
        <xdr:cNvPr id="477" name="テキスト ボックス 476"/>
        <xdr:cNvSpPr txBox="1"/>
      </xdr:nvSpPr>
      <xdr:spPr>
        <a:xfrm>
          <a:off x="9372111" y="1666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29330</xdr:rowOff>
    </xdr:from>
    <xdr:to>
      <xdr:col>45</xdr:col>
      <xdr:colOff>177800</xdr:colOff>
      <xdr:row>92</xdr:row>
      <xdr:rowOff>105476</xdr:rowOff>
    </xdr:to>
    <xdr:cxnSp macro="">
      <xdr:nvCxnSpPr>
        <xdr:cNvPr id="478" name="直線コネクタ 477"/>
        <xdr:cNvCxnSpPr/>
      </xdr:nvCxnSpPr>
      <xdr:spPr>
        <a:xfrm flipV="1">
          <a:off x="7861300" y="15631280"/>
          <a:ext cx="889000" cy="24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9" name="フローチャート: 判断 478"/>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50748</xdr:rowOff>
    </xdr:from>
    <xdr:ext cx="534377" cy="259045"/>
    <xdr:sp macro="" textlink="">
      <xdr:nvSpPr>
        <xdr:cNvPr id="480" name="テキスト ボックス 479"/>
        <xdr:cNvSpPr txBox="1"/>
      </xdr:nvSpPr>
      <xdr:spPr>
        <a:xfrm>
          <a:off x="8483111" y="1668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105476</xdr:rowOff>
    </xdr:from>
    <xdr:to>
      <xdr:col>41</xdr:col>
      <xdr:colOff>50800</xdr:colOff>
      <xdr:row>92</xdr:row>
      <xdr:rowOff>133789</xdr:rowOff>
    </xdr:to>
    <xdr:cxnSp macro="">
      <xdr:nvCxnSpPr>
        <xdr:cNvPr id="481" name="直線コネクタ 480"/>
        <xdr:cNvCxnSpPr/>
      </xdr:nvCxnSpPr>
      <xdr:spPr>
        <a:xfrm flipV="1">
          <a:off x="6972300" y="15878876"/>
          <a:ext cx="889000" cy="2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141108</xdr:rowOff>
    </xdr:from>
    <xdr:to>
      <xdr:col>41</xdr:col>
      <xdr:colOff>101600</xdr:colOff>
      <xdr:row>97</xdr:row>
      <xdr:rowOff>71258</xdr:rowOff>
    </xdr:to>
    <xdr:sp macro="" textlink="">
      <xdr:nvSpPr>
        <xdr:cNvPr id="482" name="フローチャート: 判断 481"/>
        <xdr:cNvSpPr/>
      </xdr:nvSpPr>
      <xdr:spPr>
        <a:xfrm>
          <a:off x="7810500" y="166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62385</xdr:rowOff>
    </xdr:from>
    <xdr:ext cx="534377" cy="259045"/>
    <xdr:sp macro="" textlink="">
      <xdr:nvSpPr>
        <xdr:cNvPr id="483" name="テキスト ボックス 482"/>
        <xdr:cNvSpPr txBox="1"/>
      </xdr:nvSpPr>
      <xdr:spPr>
        <a:xfrm>
          <a:off x="7594111" y="1669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4" name="フローチャート: 判断 483"/>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55407</xdr:rowOff>
    </xdr:from>
    <xdr:ext cx="534377" cy="259045"/>
    <xdr:sp macro="" textlink="">
      <xdr:nvSpPr>
        <xdr:cNvPr id="485" name="テキスト ボックス 484"/>
        <xdr:cNvSpPr txBox="1"/>
      </xdr:nvSpPr>
      <xdr:spPr>
        <a:xfrm>
          <a:off x="6705111" y="1668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137765</xdr:rowOff>
    </xdr:from>
    <xdr:to>
      <xdr:col>55</xdr:col>
      <xdr:colOff>50800</xdr:colOff>
      <xdr:row>93</xdr:row>
      <xdr:rowOff>67915</xdr:rowOff>
    </xdr:to>
    <xdr:sp macro="" textlink="">
      <xdr:nvSpPr>
        <xdr:cNvPr id="491" name="楕円 490"/>
        <xdr:cNvSpPr/>
      </xdr:nvSpPr>
      <xdr:spPr>
        <a:xfrm>
          <a:off x="10426700" y="1591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160642</xdr:rowOff>
    </xdr:from>
    <xdr:ext cx="599010" cy="259045"/>
    <xdr:sp macro="" textlink="">
      <xdr:nvSpPr>
        <xdr:cNvPr id="492" name="土木費該当値テキスト"/>
        <xdr:cNvSpPr txBox="1"/>
      </xdr:nvSpPr>
      <xdr:spPr>
        <a:xfrm>
          <a:off x="10528300" y="15762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32023</xdr:rowOff>
    </xdr:from>
    <xdr:to>
      <xdr:col>50</xdr:col>
      <xdr:colOff>165100</xdr:colOff>
      <xdr:row>91</xdr:row>
      <xdr:rowOff>133623</xdr:rowOff>
    </xdr:to>
    <xdr:sp macro="" textlink="">
      <xdr:nvSpPr>
        <xdr:cNvPr id="493" name="楕円 492"/>
        <xdr:cNvSpPr/>
      </xdr:nvSpPr>
      <xdr:spPr>
        <a:xfrm>
          <a:off x="9588500" y="1563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150150</xdr:rowOff>
    </xdr:from>
    <xdr:ext cx="599010" cy="259045"/>
    <xdr:sp macro="" textlink="">
      <xdr:nvSpPr>
        <xdr:cNvPr id="494" name="テキスト ボックス 493"/>
        <xdr:cNvSpPr txBox="1"/>
      </xdr:nvSpPr>
      <xdr:spPr>
        <a:xfrm>
          <a:off x="9339795" y="15409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149980</xdr:rowOff>
    </xdr:from>
    <xdr:to>
      <xdr:col>46</xdr:col>
      <xdr:colOff>38100</xdr:colOff>
      <xdr:row>91</xdr:row>
      <xdr:rowOff>80130</xdr:rowOff>
    </xdr:to>
    <xdr:sp macro="" textlink="">
      <xdr:nvSpPr>
        <xdr:cNvPr id="495" name="楕円 494"/>
        <xdr:cNvSpPr/>
      </xdr:nvSpPr>
      <xdr:spPr>
        <a:xfrm>
          <a:off x="8699500" y="155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89</xdr:row>
      <xdr:rowOff>96657</xdr:rowOff>
    </xdr:from>
    <xdr:ext cx="599010" cy="259045"/>
    <xdr:sp macro="" textlink="">
      <xdr:nvSpPr>
        <xdr:cNvPr id="496" name="テキスト ボックス 495"/>
        <xdr:cNvSpPr txBox="1"/>
      </xdr:nvSpPr>
      <xdr:spPr>
        <a:xfrm>
          <a:off x="8450795" y="1535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54676</xdr:rowOff>
    </xdr:from>
    <xdr:to>
      <xdr:col>41</xdr:col>
      <xdr:colOff>101600</xdr:colOff>
      <xdr:row>92</xdr:row>
      <xdr:rowOff>156276</xdr:rowOff>
    </xdr:to>
    <xdr:sp macro="" textlink="">
      <xdr:nvSpPr>
        <xdr:cNvPr id="497" name="楕円 496"/>
        <xdr:cNvSpPr/>
      </xdr:nvSpPr>
      <xdr:spPr>
        <a:xfrm>
          <a:off x="7810500" y="1582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1353</xdr:rowOff>
    </xdr:from>
    <xdr:ext cx="599010" cy="259045"/>
    <xdr:sp macro="" textlink="">
      <xdr:nvSpPr>
        <xdr:cNvPr id="498" name="テキスト ボックス 497"/>
        <xdr:cNvSpPr txBox="1"/>
      </xdr:nvSpPr>
      <xdr:spPr>
        <a:xfrm>
          <a:off x="7561795" y="1560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82989</xdr:rowOff>
    </xdr:from>
    <xdr:to>
      <xdr:col>36</xdr:col>
      <xdr:colOff>165100</xdr:colOff>
      <xdr:row>93</xdr:row>
      <xdr:rowOff>13139</xdr:rowOff>
    </xdr:to>
    <xdr:sp macro="" textlink="">
      <xdr:nvSpPr>
        <xdr:cNvPr id="499" name="楕円 498"/>
        <xdr:cNvSpPr/>
      </xdr:nvSpPr>
      <xdr:spPr>
        <a:xfrm>
          <a:off x="6921500" y="1585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91</xdr:row>
      <xdr:rowOff>29666</xdr:rowOff>
    </xdr:from>
    <xdr:ext cx="599010" cy="259045"/>
    <xdr:sp macro="" textlink="">
      <xdr:nvSpPr>
        <xdr:cNvPr id="500" name="テキスト ボックス 499"/>
        <xdr:cNvSpPr txBox="1"/>
      </xdr:nvSpPr>
      <xdr:spPr>
        <a:xfrm>
          <a:off x="6672795" y="15631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1" name="直線コネクタ 51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2" name="テキスト ボックス 51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3" name="直線コネクタ 51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4" name="テキスト ボックス 51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5" name="直線コネクタ 51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6" name="テキスト ボックス 51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7" name="直線コネクタ 51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8" name="テキスト ボックス 51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2" name="直線コネクタ 521"/>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3" name="消防費最小値テキスト"/>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4" name="直線コネクタ 523"/>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5" name="消防費最大値テキスト"/>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6" name="直線コネクタ 525"/>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161943</xdr:rowOff>
    </xdr:from>
    <xdr:to>
      <xdr:col>85</xdr:col>
      <xdr:colOff>127000</xdr:colOff>
      <xdr:row>34</xdr:row>
      <xdr:rowOff>44579</xdr:rowOff>
    </xdr:to>
    <xdr:cxnSp macro="">
      <xdr:nvCxnSpPr>
        <xdr:cNvPr id="527" name="直線コネクタ 526"/>
        <xdr:cNvCxnSpPr/>
      </xdr:nvCxnSpPr>
      <xdr:spPr>
        <a:xfrm flipV="1">
          <a:off x="15481300" y="5819793"/>
          <a:ext cx="838200" cy="5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26156</xdr:rowOff>
    </xdr:from>
    <xdr:ext cx="534377" cy="259045"/>
    <xdr:sp macro="" textlink="">
      <xdr:nvSpPr>
        <xdr:cNvPr id="528" name="消防費平均値テキスト"/>
        <xdr:cNvSpPr txBox="1"/>
      </xdr:nvSpPr>
      <xdr:spPr>
        <a:xfrm>
          <a:off x="16370300" y="6198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9" name="フローチャート: 判断 528"/>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14153</xdr:rowOff>
    </xdr:from>
    <xdr:to>
      <xdr:col>81</xdr:col>
      <xdr:colOff>50800</xdr:colOff>
      <xdr:row>34</xdr:row>
      <xdr:rowOff>44579</xdr:rowOff>
    </xdr:to>
    <xdr:cxnSp macro="">
      <xdr:nvCxnSpPr>
        <xdr:cNvPr id="530" name="直線コネクタ 529"/>
        <xdr:cNvCxnSpPr/>
      </xdr:nvCxnSpPr>
      <xdr:spPr>
        <a:xfrm>
          <a:off x="14592300" y="5843453"/>
          <a:ext cx="889000" cy="3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31" name="フローチャート: 判断 530"/>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158859</xdr:rowOff>
    </xdr:from>
    <xdr:ext cx="534377" cy="259045"/>
    <xdr:sp macro="" textlink="">
      <xdr:nvSpPr>
        <xdr:cNvPr id="532" name="テキスト ボックス 531"/>
        <xdr:cNvSpPr txBox="1"/>
      </xdr:nvSpPr>
      <xdr:spPr>
        <a:xfrm>
          <a:off x="15214111" y="633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5878</xdr:rowOff>
    </xdr:from>
    <xdr:to>
      <xdr:col>76</xdr:col>
      <xdr:colOff>114300</xdr:colOff>
      <xdr:row>34</xdr:row>
      <xdr:rowOff>14153</xdr:rowOff>
    </xdr:to>
    <xdr:cxnSp macro="">
      <xdr:nvCxnSpPr>
        <xdr:cNvPr id="533" name="直線コネクタ 532"/>
        <xdr:cNvCxnSpPr/>
      </xdr:nvCxnSpPr>
      <xdr:spPr>
        <a:xfrm>
          <a:off x="13703300" y="5835178"/>
          <a:ext cx="889000" cy="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4" name="フローチャート: 判断 533"/>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147131</xdr:rowOff>
    </xdr:from>
    <xdr:ext cx="534377" cy="259045"/>
    <xdr:sp macro="" textlink="">
      <xdr:nvSpPr>
        <xdr:cNvPr id="535" name="テキスト ボックス 534"/>
        <xdr:cNvSpPr txBox="1"/>
      </xdr:nvSpPr>
      <xdr:spPr>
        <a:xfrm>
          <a:off x="14325111" y="631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5878</xdr:rowOff>
    </xdr:from>
    <xdr:to>
      <xdr:col>71</xdr:col>
      <xdr:colOff>177800</xdr:colOff>
      <xdr:row>34</xdr:row>
      <xdr:rowOff>99741</xdr:rowOff>
    </xdr:to>
    <xdr:cxnSp macro="">
      <xdr:nvCxnSpPr>
        <xdr:cNvPr id="536" name="直線コネクタ 535"/>
        <xdr:cNvCxnSpPr/>
      </xdr:nvCxnSpPr>
      <xdr:spPr>
        <a:xfrm flipV="1">
          <a:off x="12814300" y="5835178"/>
          <a:ext cx="889000" cy="9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64143</xdr:rowOff>
    </xdr:from>
    <xdr:to>
      <xdr:col>72</xdr:col>
      <xdr:colOff>38100</xdr:colOff>
      <xdr:row>36</xdr:row>
      <xdr:rowOff>165743</xdr:rowOff>
    </xdr:to>
    <xdr:sp macro="" textlink="">
      <xdr:nvSpPr>
        <xdr:cNvPr id="537" name="フローチャート: 判断 536"/>
        <xdr:cNvSpPr/>
      </xdr:nvSpPr>
      <xdr:spPr>
        <a:xfrm>
          <a:off x="13652500" y="62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156870</xdr:rowOff>
    </xdr:from>
    <xdr:ext cx="534377" cy="259045"/>
    <xdr:sp macro="" textlink="">
      <xdr:nvSpPr>
        <xdr:cNvPr id="538" name="テキスト ボックス 537"/>
        <xdr:cNvSpPr txBox="1"/>
      </xdr:nvSpPr>
      <xdr:spPr>
        <a:xfrm>
          <a:off x="13436111" y="632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9" name="フローチャート: 判断 538"/>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124294</xdr:rowOff>
    </xdr:from>
    <xdr:ext cx="534377" cy="259045"/>
    <xdr:sp macro="" textlink="">
      <xdr:nvSpPr>
        <xdr:cNvPr id="540" name="テキスト ボックス 539"/>
        <xdr:cNvSpPr txBox="1"/>
      </xdr:nvSpPr>
      <xdr:spPr>
        <a:xfrm>
          <a:off x="12547111" y="629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111143</xdr:rowOff>
    </xdr:from>
    <xdr:to>
      <xdr:col>85</xdr:col>
      <xdr:colOff>177800</xdr:colOff>
      <xdr:row>34</xdr:row>
      <xdr:rowOff>41293</xdr:rowOff>
    </xdr:to>
    <xdr:sp macro="" textlink="">
      <xdr:nvSpPr>
        <xdr:cNvPr id="546" name="楕円 545"/>
        <xdr:cNvSpPr/>
      </xdr:nvSpPr>
      <xdr:spPr>
        <a:xfrm>
          <a:off x="16268700" y="576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134020</xdr:rowOff>
    </xdr:from>
    <xdr:ext cx="534377" cy="259045"/>
    <xdr:sp macro="" textlink="">
      <xdr:nvSpPr>
        <xdr:cNvPr id="547" name="消防費該当値テキスト"/>
        <xdr:cNvSpPr txBox="1"/>
      </xdr:nvSpPr>
      <xdr:spPr>
        <a:xfrm>
          <a:off x="16370300" y="562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165229</xdr:rowOff>
    </xdr:from>
    <xdr:to>
      <xdr:col>81</xdr:col>
      <xdr:colOff>101600</xdr:colOff>
      <xdr:row>34</xdr:row>
      <xdr:rowOff>95379</xdr:rowOff>
    </xdr:to>
    <xdr:sp macro="" textlink="">
      <xdr:nvSpPr>
        <xdr:cNvPr id="548" name="楕円 547"/>
        <xdr:cNvSpPr/>
      </xdr:nvSpPr>
      <xdr:spPr>
        <a:xfrm>
          <a:off x="15430500" y="582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111906</xdr:rowOff>
    </xdr:from>
    <xdr:ext cx="534377" cy="259045"/>
    <xdr:sp macro="" textlink="">
      <xdr:nvSpPr>
        <xdr:cNvPr id="549" name="テキスト ボックス 548"/>
        <xdr:cNvSpPr txBox="1"/>
      </xdr:nvSpPr>
      <xdr:spPr>
        <a:xfrm>
          <a:off x="15214111" y="559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134803</xdr:rowOff>
    </xdr:from>
    <xdr:to>
      <xdr:col>76</xdr:col>
      <xdr:colOff>165100</xdr:colOff>
      <xdr:row>34</xdr:row>
      <xdr:rowOff>64953</xdr:rowOff>
    </xdr:to>
    <xdr:sp macro="" textlink="">
      <xdr:nvSpPr>
        <xdr:cNvPr id="550" name="楕円 549"/>
        <xdr:cNvSpPr/>
      </xdr:nvSpPr>
      <xdr:spPr>
        <a:xfrm>
          <a:off x="14541500" y="579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81480</xdr:rowOff>
    </xdr:from>
    <xdr:ext cx="534377" cy="259045"/>
    <xdr:sp macro="" textlink="">
      <xdr:nvSpPr>
        <xdr:cNvPr id="551" name="テキスト ボックス 550"/>
        <xdr:cNvSpPr txBox="1"/>
      </xdr:nvSpPr>
      <xdr:spPr>
        <a:xfrm>
          <a:off x="14325111" y="556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126528</xdr:rowOff>
    </xdr:from>
    <xdr:to>
      <xdr:col>72</xdr:col>
      <xdr:colOff>38100</xdr:colOff>
      <xdr:row>34</xdr:row>
      <xdr:rowOff>56678</xdr:rowOff>
    </xdr:to>
    <xdr:sp macro="" textlink="">
      <xdr:nvSpPr>
        <xdr:cNvPr id="552" name="楕円 551"/>
        <xdr:cNvSpPr/>
      </xdr:nvSpPr>
      <xdr:spPr>
        <a:xfrm>
          <a:off x="13652500" y="578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73205</xdr:rowOff>
    </xdr:from>
    <xdr:ext cx="534377" cy="259045"/>
    <xdr:sp macro="" textlink="">
      <xdr:nvSpPr>
        <xdr:cNvPr id="553" name="テキスト ボックス 552"/>
        <xdr:cNvSpPr txBox="1"/>
      </xdr:nvSpPr>
      <xdr:spPr>
        <a:xfrm>
          <a:off x="13436111" y="555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48941</xdr:rowOff>
    </xdr:from>
    <xdr:to>
      <xdr:col>67</xdr:col>
      <xdr:colOff>101600</xdr:colOff>
      <xdr:row>34</xdr:row>
      <xdr:rowOff>150541</xdr:rowOff>
    </xdr:to>
    <xdr:sp macro="" textlink="">
      <xdr:nvSpPr>
        <xdr:cNvPr id="554" name="楕円 553"/>
        <xdr:cNvSpPr/>
      </xdr:nvSpPr>
      <xdr:spPr>
        <a:xfrm>
          <a:off x="12763500" y="587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167068</xdr:rowOff>
    </xdr:from>
    <xdr:ext cx="534377" cy="259045"/>
    <xdr:sp macro="" textlink="">
      <xdr:nvSpPr>
        <xdr:cNvPr id="555" name="テキスト ボックス 554"/>
        <xdr:cNvSpPr txBox="1"/>
      </xdr:nvSpPr>
      <xdr:spPr>
        <a:xfrm>
          <a:off x="12547111" y="565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7" name="直線コネクタ 56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8" name="テキスト ボックス 567"/>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0" name="テキスト ボックス 56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1" name="直線コネクタ 57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2" name="テキスト ボックス 571"/>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3" name="直線コネクタ 57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4" name="テキスト ボックス 57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5" name="直線コネクタ 57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6" name="テキスト ボックス 57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80" name="直線コネクタ 579"/>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81" name="教育費最小値テキスト"/>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2" name="直線コネクタ 581"/>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3" name="教育費最大値テキスト"/>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4" name="直線コネクタ 583"/>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90754</xdr:rowOff>
    </xdr:from>
    <xdr:to>
      <xdr:col>85</xdr:col>
      <xdr:colOff>127000</xdr:colOff>
      <xdr:row>55</xdr:row>
      <xdr:rowOff>132677</xdr:rowOff>
    </xdr:to>
    <xdr:cxnSp macro="">
      <xdr:nvCxnSpPr>
        <xdr:cNvPr id="585" name="直線コネクタ 584"/>
        <xdr:cNvCxnSpPr/>
      </xdr:nvCxnSpPr>
      <xdr:spPr>
        <a:xfrm flipV="1">
          <a:off x="15481300" y="9520504"/>
          <a:ext cx="838200" cy="4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112196</xdr:rowOff>
    </xdr:from>
    <xdr:ext cx="534377" cy="259045"/>
    <xdr:sp macro="" textlink="">
      <xdr:nvSpPr>
        <xdr:cNvPr id="586" name="教育費平均値テキスト"/>
        <xdr:cNvSpPr txBox="1"/>
      </xdr:nvSpPr>
      <xdr:spPr>
        <a:xfrm>
          <a:off x="16370300" y="9884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7" name="フローチャート: 判断 586"/>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100711</xdr:rowOff>
    </xdr:from>
    <xdr:to>
      <xdr:col>81</xdr:col>
      <xdr:colOff>50800</xdr:colOff>
      <xdr:row>55</xdr:row>
      <xdr:rowOff>132677</xdr:rowOff>
    </xdr:to>
    <xdr:cxnSp macro="">
      <xdr:nvCxnSpPr>
        <xdr:cNvPr id="588" name="直線コネクタ 587"/>
        <xdr:cNvCxnSpPr/>
      </xdr:nvCxnSpPr>
      <xdr:spPr>
        <a:xfrm>
          <a:off x="14592300" y="8844661"/>
          <a:ext cx="889000" cy="71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9" name="フローチャート: 判断 588"/>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28389</xdr:rowOff>
    </xdr:from>
    <xdr:ext cx="534377" cy="259045"/>
    <xdr:sp macro="" textlink="">
      <xdr:nvSpPr>
        <xdr:cNvPr id="590" name="テキスト ボックス 589"/>
        <xdr:cNvSpPr txBox="1"/>
      </xdr:nvSpPr>
      <xdr:spPr>
        <a:xfrm>
          <a:off x="15214111" y="997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100711</xdr:rowOff>
    </xdr:from>
    <xdr:to>
      <xdr:col>76</xdr:col>
      <xdr:colOff>114300</xdr:colOff>
      <xdr:row>52</xdr:row>
      <xdr:rowOff>100000</xdr:rowOff>
    </xdr:to>
    <xdr:cxnSp macro="">
      <xdr:nvCxnSpPr>
        <xdr:cNvPr id="591" name="直線コネクタ 590"/>
        <xdr:cNvCxnSpPr/>
      </xdr:nvCxnSpPr>
      <xdr:spPr>
        <a:xfrm flipV="1">
          <a:off x="13703300" y="8844661"/>
          <a:ext cx="889000" cy="17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2" name="フローチャート: 判断 591"/>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75913</xdr:rowOff>
    </xdr:from>
    <xdr:ext cx="534377" cy="259045"/>
    <xdr:sp macro="" textlink="">
      <xdr:nvSpPr>
        <xdr:cNvPr id="593" name="テキスト ボックス 592"/>
        <xdr:cNvSpPr txBox="1"/>
      </xdr:nvSpPr>
      <xdr:spPr>
        <a:xfrm>
          <a:off x="14325111" y="100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100000</xdr:rowOff>
    </xdr:from>
    <xdr:to>
      <xdr:col>71</xdr:col>
      <xdr:colOff>177800</xdr:colOff>
      <xdr:row>55</xdr:row>
      <xdr:rowOff>167348</xdr:rowOff>
    </xdr:to>
    <xdr:cxnSp macro="">
      <xdr:nvCxnSpPr>
        <xdr:cNvPr id="594" name="直線コネクタ 593"/>
        <xdr:cNvCxnSpPr/>
      </xdr:nvCxnSpPr>
      <xdr:spPr>
        <a:xfrm flipV="1">
          <a:off x="12814300" y="9015400"/>
          <a:ext cx="889000" cy="58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133020</xdr:rowOff>
    </xdr:from>
    <xdr:to>
      <xdr:col>72</xdr:col>
      <xdr:colOff>38100</xdr:colOff>
      <xdr:row>58</xdr:row>
      <xdr:rowOff>63170</xdr:rowOff>
    </xdr:to>
    <xdr:sp macro="" textlink="">
      <xdr:nvSpPr>
        <xdr:cNvPr id="595" name="フローチャート: 判断 594"/>
        <xdr:cNvSpPr/>
      </xdr:nvSpPr>
      <xdr:spPr>
        <a:xfrm>
          <a:off x="13652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54297</xdr:rowOff>
    </xdr:from>
    <xdr:ext cx="534377" cy="259045"/>
    <xdr:sp macro="" textlink="">
      <xdr:nvSpPr>
        <xdr:cNvPr id="596" name="テキスト ボックス 595"/>
        <xdr:cNvSpPr txBox="1"/>
      </xdr:nvSpPr>
      <xdr:spPr>
        <a:xfrm>
          <a:off x="13436111" y="99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7" name="フローチャート: 判断 596"/>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46105</xdr:rowOff>
    </xdr:from>
    <xdr:ext cx="534377" cy="259045"/>
    <xdr:sp macro="" textlink="">
      <xdr:nvSpPr>
        <xdr:cNvPr id="598" name="テキスト ボックス 597"/>
        <xdr:cNvSpPr txBox="1"/>
      </xdr:nvSpPr>
      <xdr:spPr>
        <a:xfrm>
          <a:off x="12547111" y="999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39954</xdr:rowOff>
    </xdr:from>
    <xdr:to>
      <xdr:col>85</xdr:col>
      <xdr:colOff>177800</xdr:colOff>
      <xdr:row>55</xdr:row>
      <xdr:rowOff>141554</xdr:rowOff>
    </xdr:to>
    <xdr:sp macro="" textlink="">
      <xdr:nvSpPr>
        <xdr:cNvPr id="604" name="楕円 603"/>
        <xdr:cNvSpPr/>
      </xdr:nvSpPr>
      <xdr:spPr>
        <a:xfrm>
          <a:off x="16268700" y="946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62831</xdr:rowOff>
    </xdr:from>
    <xdr:ext cx="534377" cy="259045"/>
    <xdr:sp macro="" textlink="">
      <xdr:nvSpPr>
        <xdr:cNvPr id="605" name="教育費該当値テキスト"/>
        <xdr:cNvSpPr txBox="1"/>
      </xdr:nvSpPr>
      <xdr:spPr>
        <a:xfrm>
          <a:off x="16370300" y="932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81877</xdr:rowOff>
    </xdr:from>
    <xdr:to>
      <xdr:col>81</xdr:col>
      <xdr:colOff>101600</xdr:colOff>
      <xdr:row>56</xdr:row>
      <xdr:rowOff>12027</xdr:rowOff>
    </xdr:to>
    <xdr:sp macro="" textlink="">
      <xdr:nvSpPr>
        <xdr:cNvPr id="606" name="楕円 605"/>
        <xdr:cNvSpPr/>
      </xdr:nvSpPr>
      <xdr:spPr>
        <a:xfrm>
          <a:off x="15430500" y="951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28554</xdr:rowOff>
    </xdr:from>
    <xdr:ext cx="534377" cy="259045"/>
    <xdr:sp macro="" textlink="">
      <xdr:nvSpPr>
        <xdr:cNvPr id="607" name="テキスト ボックス 606"/>
        <xdr:cNvSpPr txBox="1"/>
      </xdr:nvSpPr>
      <xdr:spPr>
        <a:xfrm>
          <a:off x="15214111" y="928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49911</xdr:rowOff>
    </xdr:from>
    <xdr:to>
      <xdr:col>76</xdr:col>
      <xdr:colOff>165100</xdr:colOff>
      <xdr:row>51</xdr:row>
      <xdr:rowOff>151511</xdr:rowOff>
    </xdr:to>
    <xdr:sp macro="" textlink="">
      <xdr:nvSpPr>
        <xdr:cNvPr id="608" name="楕円 607"/>
        <xdr:cNvSpPr/>
      </xdr:nvSpPr>
      <xdr:spPr>
        <a:xfrm>
          <a:off x="14541500" y="879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49</xdr:row>
      <xdr:rowOff>168038</xdr:rowOff>
    </xdr:from>
    <xdr:ext cx="599010" cy="259045"/>
    <xdr:sp macro="" textlink="">
      <xdr:nvSpPr>
        <xdr:cNvPr id="609" name="テキスト ボックス 608"/>
        <xdr:cNvSpPr txBox="1"/>
      </xdr:nvSpPr>
      <xdr:spPr>
        <a:xfrm>
          <a:off x="14292795" y="8569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49200</xdr:rowOff>
    </xdr:from>
    <xdr:to>
      <xdr:col>72</xdr:col>
      <xdr:colOff>38100</xdr:colOff>
      <xdr:row>52</xdr:row>
      <xdr:rowOff>150800</xdr:rowOff>
    </xdr:to>
    <xdr:sp macro="" textlink="">
      <xdr:nvSpPr>
        <xdr:cNvPr id="610" name="楕円 609"/>
        <xdr:cNvSpPr/>
      </xdr:nvSpPr>
      <xdr:spPr>
        <a:xfrm>
          <a:off x="13652500" y="896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50</xdr:row>
      <xdr:rowOff>167327</xdr:rowOff>
    </xdr:from>
    <xdr:ext cx="599010" cy="259045"/>
    <xdr:sp macro="" textlink="">
      <xdr:nvSpPr>
        <xdr:cNvPr id="611" name="テキスト ボックス 610"/>
        <xdr:cNvSpPr txBox="1"/>
      </xdr:nvSpPr>
      <xdr:spPr>
        <a:xfrm>
          <a:off x="13403795" y="873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116548</xdr:rowOff>
    </xdr:from>
    <xdr:to>
      <xdr:col>67</xdr:col>
      <xdr:colOff>101600</xdr:colOff>
      <xdr:row>56</xdr:row>
      <xdr:rowOff>46698</xdr:rowOff>
    </xdr:to>
    <xdr:sp macro="" textlink="">
      <xdr:nvSpPr>
        <xdr:cNvPr id="612" name="楕円 611"/>
        <xdr:cNvSpPr/>
      </xdr:nvSpPr>
      <xdr:spPr>
        <a:xfrm>
          <a:off x="12763500" y="954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63225</xdr:rowOff>
    </xdr:from>
    <xdr:ext cx="534377" cy="259045"/>
    <xdr:sp macro="" textlink="">
      <xdr:nvSpPr>
        <xdr:cNvPr id="613" name="テキスト ボックス 612"/>
        <xdr:cNvSpPr txBox="1"/>
      </xdr:nvSpPr>
      <xdr:spPr>
        <a:xfrm>
          <a:off x="12547111" y="932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4" name="直線コネクタ 62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5" name="テキスト ボックス 62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6" name="直線コネクタ 62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7" name="テキスト ボックス 62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8" name="直線コネクタ 62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9" name="テキスト ボックス 62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0" name="直線コネクタ 62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1" name="テキスト ボックス 63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2" name="直線コネクタ 63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3" name="テキスト ボックス 63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5" name="テキスト ボックス 63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7" name="直線コネクタ 636"/>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8" name="災害復旧費最小値テキスト"/>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9" name="直線コネクタ 63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40" name="災害復旧費最大値テキスト"/>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41" name="直線コネクタ 640"/>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146089</xdr:rowOff>
    </xdr:from>
    <xdr:to>
      <xdr:col>85</xdr:col>
      <xdr:colOff>127000</xdr:colOff>
      <xdr:row>79</xdr:row>
      <xdr:rowOff>36854</xdr:rowOff>
    </xdr:to>
    <xdr:cxnSp macro="">
      <xdr:nvCxnSpPr>
        <xdr:cNvPr id="642" name="直線コネクタ 641"/>
        <xdr:cNvCxnSpPr/>
      </xdr:nvCxnSpPr>
      <xdr:spPr>
        <a:xfrm>
          <a:off x="15481300" y="13519189"/>
          <a:ext cx="838200" cy="6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137834</xdr:rowOff>
    </xdr:from>
    <xdr:ext cx="469744" cy="259045"/>
    <xdr:sp macro="" textlink="">
      <xdr:nvSpPr>
        <xdr:cNvPr id="643" name="災害復旧費平均値テキスト"/>
        <xdr:cNvSpPr txBox="1"/>
      </xdr:nvSpPr>
      <xdr:spPr>
        <a:xfrm>
          <a:off x="16370300" y="13510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4" name="フローチャート: 判断 643"/>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146089</xdr:rowOff>
    </xdr:from>
    <xdr:to>
      <xdr:col>81</xdr:col>
      <xdr:colOff>50800</xdr:colOff>
      <xdr:row>79</xdr:row>
      <xdr:rowOff>4159</xdr:rowOff>
    </xdr:to>
    <xdr:cxnSp macro="">
      <xdr:nvCxnSpPr>
        <xdr:cNvPr id="645" name="直線コネクタ 644"/>
        <xdr:cNvCxnSpPr/>
      </xdr:nvCxnSpPr>
      <xdr:spPr>
        <a:xfrm flipV="1">
          <a:off x="14592300" y="13519189"/>
          <a:ext cx="889000" cy="2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6" name="フローチャート: 判断 645"/>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83774</xdr:rowOff>
    </xdr:from>
    <xdr:ext cx="378565" cy="259045"/>
    <xdr:sp macro="" textlink="">
      <xdr:nvSpPr>
        <xdr:cNvPr id="647" name="テキスト ボックス 646"/>
        <xdr:cNvSpPr txBox="1"/>
      </xdr:nvSpPr>
      <xdr:spPr>
        <a:xfrm>
          <a:off x="15292017" y="13628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4159</xdr:rowOff>
    </xdr:from>
    <xdr:to>
      <xdr:col>76</xdr:col>
      <xdr:colOff>114300</xdr:colOff>
      <xdr:row>79</xdr:row>
      <xdr:rowOff>38540</xdr:rowOff>
    </xdr:to>
    <xdr:cxnSp macro="">
      <xdr:nvCxnSpPr>
        <xdr:cNvPr id="648" name="直線コネクタ 647"/>
        <xdr:cNvCxnSpPr/>
      </xdr:nvCxnSpPr>
      <xdr:spPr>
        <a:xfrm flipV="1">
          <a:off x="13703300" y="13548709"/>
          <a:ext cx="889000" cy="3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9" name="フローチャート: 判断 648"/>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79602</xdr:rowOff>
    </xdr:from>
    <xdr:ext cx="469744" cy="259045"/>
    <xdr:sp macro="" textlink="">
      <xdr:nvSpPr>
        <xdr:cNvPr id="650" name="テキスト ボックス 649"/>
        <xdr:cNvSpPr txBox="1"/>
      </xdr:nvSpPr>
      <xdr:spPr>
        <a:xfrm>
          <a:off x="14357428" y="13624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33027</xdr:rowOff>
    </xdr:from>
    <xdr:to>
      <xdr:col>71</xdr:col>
      <xdr:colOff>177800</xdr:colOff>
      <xdr:row>79</xdr:row>
      <xdr:rowOff>38540</xdr:rowOff>
    </xdr:to>
    <xdr:cxnSp macro="">
      <xdr:nvCxnSpPr>
        <xdr:cNvPr id="651" name="直線コネクタ 650"/>
        <xdr:cNvCxnSpPr/>
      </xdr:nvCxnSpPr>
      <xdr:spPr>
        <a:xfrm>
          <a:off x="12814300" y="13577577"/>
          <a:ext cx="889000" cy="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161461</xdr:rowOff>
    </xdr:from>
    <xdr:to>
      <xdr:col>72</xdr:col>
      <xdr:colOff>38100</xdr:colOff>
      <xdr:row>79</xdr:row>
      <xdr:rowOff>91611</xdr:rowOff>
    </xdr:to>
    <xdr:sp macro="" textlink="">
      <xdr:nvSpPr>
        <xdr:cNvPr id="652" name="フローチャート: 判断 651"/>
        <xdr:cNvSpPr/>
      </xdr:nvSpPr>
      <xdr:spPr>
        <a:xfrm>
          <a:off x="13652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82738</xdr:rowOff>
    </xdr:from>
    <xdr:ext cx="378565" cy="259045"/>
    <xdr:sp macro="" textlink="">
      <xdr:nvSpPr>
        <xdr:cNvPr id="653" name="テキスト ボックス 652"/>
        <xdr:cNvSpPr txBox="1"/>
      </xdr:nvSpPr>
      <xdr:spPr>
        <a:xfrm>
          <a:off x="13514017" y="13627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4" name="フローチャート: 判断 653"/>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81272</xdr:rowOff>
    </xdr:from>
    <xdr:ext cx="469744" cy="259045"/>
    <xdr:sp macro="" textlink="">
      <xdr:nvSpPr>
        <xdr:cNvPr id="655" name="テキスト ボックス 654"/>
        <xdr:cNvSpPr txBox="1"/>
      </xdr:nvSpPr>
      <xdr:spPr>
        <a:xfrm>
          <a:off x="12579428" y="1362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157504</xdr:rowOff>
    </xdr:from>
    <xdr:to>
      <xdr:col>85</xdr:col>
      <xdr:colOff>177800</xdr:colOff>
      <xdr:row>79</xdr:row>
      <xdr:rowOff>87654</xdr:rowOff>
    </xdr:to>
    <xdr:sp macro="" textlink="">
      <xdr:nvSpPr>
        <xdr:cNvPr id="661" name="楕円 660"/>
        <xdr:cNvSpPr/>
      </xdr:nvSpPr>
      <xdr:spPr>
        <a:xfrm>
          <a:off x="16268700" y="1353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116881</xdr:rowOff>
    </xdr:from>
    <xdr:ext cx="469744" cy="259045"/>
    <xdr:sp macro="" textlink="">
      <xdr:nvSpPr>
        <xdr:cNvPr id="662" name="災害復旧費該当値テキスト"/>
        <xdr:cNvSpPr txBox="1"/>
      </xdr:nvSpPr>
      <xdr:spPr>
        <a:xfrm>
          <a:off x="16370300" y="1331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95289</xdr:rowOff>
    </xdr:from>
    <xdr:to>
      <xdr:col>81</xdr:col>
      <xdr:colOff>101600</xdr:colOff>
      <xdr:row>79</xdr:row>
      <xdr:rowOff>25439</xdr:rowOff>
    </xdr:to>
    <xdr:sp macro="" textlink="">
      <xdr:nvSpPr>
        <xdr:cNvPr id="663" name="楕円 662"/>
        <xdr:cNvSpPr/>
      </xdr:nvSpPr>
      <xdr:spPr>
        <a:xfrm>
          <a:off x="15430500" y="1346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41966</xdr:rowOff>
    </xdr:from>
    <xdr:ext cx="534377" cy="259045"/>
    <xdr:sp macro="" textlink="">
      <xdr:nvSpPr>
        <xdr:cNvPr id="664" name="テキスト ボックス 663"/>
        <xdr:cNvSpPr txBox="1"/>
      </xdr:nvSpPr>
      <xdr:spPr>
        <a:xfrm>
          <a:off x="15214111" y="1324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124809</xdr:rowOff>
    </xdr:from>
    <xdr:to>
      <xdr:col>76</xdr:col>
      <xdr:colOff>165100</xdr:colOff>
      <xdr:row>79</xdr:row>
      <xdr:rowOff>54959</xdr:rowOff>
    </xdr:to>
    <xdr:sp macro="" textlink="">
      <xdr:nvSpPr>
        <xdr:cNvPr id="665" name="楕円 664"/>
        <xdr:cNvSpPr/>
      </xdr:nvSpPr>
      <xdr:spPr>
        <a:xfrm>
          <a:off x="14541500" y="1349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71486</xdr:rowOff>
    </xdr:from>
    <xdr:ext cx="534377" cy="259045"/>
    <xdr:sp macro="" textlink="">
      <xdr:nvSpPr>
        <xdr:cNvPr id="666" name="テキスト ボックス 665"/>
        <xdr:cNvSpPr txBox="1"/>
      </xdr:nvSpPr>
      <xdr:spPr>
        <a:xfrm>
          <a:off x="14325111" y="1327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159190</xdr:rowOff>
    </xdr:from>
    <xdr:to>
      <xdr:col>72</xdr:col>
      <xdr:colOff>38100</xdr:colOff>
      <xdr:row>79</xdr:row>
      <xdr:rowOff>89340</xdr:rowOff>
    </xdr:to>
    <xdr:sp macro="" textlink="">
      <xdr:nvSpPr>
        <xdr:cNvPr id="667" name="楕円 666"/>
        <xdr:cNvSpPr/>
      </xdr:nvSpPr>
      <xdr:spPr>
        <a:xfrm>
          <a:off x="13652500" y="1353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105867</xdr:rowOff>
    </xdr:from>
    <xdr:ext cx="469744" cy="259045"/>
    <xdr:sp macro="" textlink="">
      <xdr:nvSpPr>
        <xdr:cNvPr id="668" name="テキスト ボックス 667"/>
        <xdr:cNvSpPr txBox="1"/>
      </xdr:nvSpPr>
      <xdr:spPr>
        <a:xfrm>
          <a:off x="13468428" y="1330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153677</xdr:rowOff>
    </xdr:from>
    <xdr:to>
      <xdr:col>67</xdr:col>
      <xdr:colOff>101600</xdr:colOff>
      <xdr:row>79</xdr:row>
      <xdr:rowOff>83827</xdr:rowOff>
    </xdr:to>
    <xdr:sp macro="" textlink="">
      <xdr:nvSpPr>
        <xdr:cNvPr id="669" name="楕円 668"/>
        <xdr:cNvSpPr/>
      </xdr:nvSpPr>
      <xdr:spPr>
        <a:xfrm>
          <a:off x="12763500" y="1352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100354</xdr:rowOff>
    </xdr:from>
    <xdr:ext cx="469744" cy="259045"/>
    <xdr:sp macro="" textlink="">
      <xdr:nvSpPr>
        <xdr:cNvPr id="670" name="テキスト ボックス 669"/>
        <xdr:cNvSpPr txBox="1"/>
      </xdr:nvSpPr>
      <xdr:spPr>
        <a:xfrm>
          <a:off x="12579428" y="13302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1" name="直線コネクタ 68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2" name="テキスト ボックス 68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3" name="直線コネクタ 68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4" name="テキスト ボックス 68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6" name="テキスト ボックス 68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7" name="直線コネクタ 68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8" name="テキスト ボックス 68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9" name="直線コネクタ 68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0" name="テキスト ボックス 68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4" name="直線コネクタ 693"/>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5" name="公債費最小値テキスト"/>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6" name="直線コネクタ 695"/>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7" name="公債費最大値テキスト"/>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8" name="直線コネクタ 697"/>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69507</xdr:rowOff>
    </xdr:from>
    <xdr:to>
      <xdr:col>85</xdr:col>
      <xdr:colOff>127000</xdr:colOff>
      <xdr:row>91</xdr:row>
      <xdr:rowOff>100445</xdr:rowOff>
    </xdr:to>
    <xdr:cxnSp macro="">
      <xdr:nvCxnSpPr>
        <xdr:cNvPr id="699" name="直線コネクタ 698"/>
        <xdr:cNvCxnSpPr/>
      </xdr:nvCxnSpPr>
      <xdr:spPr>
        <a:xfrm flipV="1">
          <a:off x="15481300" y="15671457"/>
          <a:ext cx="838200" cy="3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78351</xdr:rowOff>
    </xdr:from>
    <xdr:ext cx="534377" cy="259045"/>
    <xdr:sp macro="" textlink="">
      <xdr:nvSpPr>
        <xdr:cNvPr id="700" name="公債費平均値テキスト"/>
        <xdr:cNvSpPr txBox="1"/>
      </xdr:nvSpPr>
      <xdr:spPr>
        <a:xfrm>
          <a:off x="16370300" y="16537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701" name="フローチャート: 判断 700"/>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70434</xdr:rowOff>
    </xdr:from>
    <xdr:to>
      <xdr:col>81</xdr:col>
      <xdr:colOff>50800</xdr:colOff>
      <xdr:row>91</xdr:row>
      <xdr:rowOff>100445</xdr:rowOff>
    </xdr:to>
    <xdr:cxnSp macro="">
      <xdr:nvCxnSpPr>
        <xdr:cNvPr id="702" name="直線コネクタ 701"/>
        <xdr:cNvCxnSpPr/>
      </xdr:nvCxnSpPr>
      <xdr:spPr>
        <a:xfrm>
          <a:off x="14592300" y="15672384"/>
          <a:ext cx="889000" cy="3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3" name="フローチャート: 判断 702"/>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23944</xdr:rowOff>
    </xdr:from>
    <xdr:ext cx="534377" cy="259045"/>
    <xdr:sp macro="" textlink="">
      <xdr:nvSpPr>
        <xdr:cNvPr id="704" name="テキスト ボックス 703"/>
        <xdr:cNvSpPr txBox="1"/>
      </xdr:nvSpPr>
      <xdr:spPr>
        <a:xfrm>
          <a:off x="15214111" y="1665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70434</xdr:rowOff>
    </xdr:from>
    <xdr:to>
      <xdr:col>76</xdr:col>
      <xdr:colOff>114300</xdr:colOff>
      <xdr:row>91</xdr:row>
      <xdr:rowOff>76822</xdr:rowOff>
    </xdr:to>
    <xdr:cxnSp macro="">
      <xdr:nvCxnSpPr>
        <xdr:cNvPr id="705" name="直線コネクタ 704"/>
        <xdr:cNvCxnSpPr/>
      </xdr:nvCxnSpPr>
      <xdr:spPr>
        <a:xfrm flipV="1">
          <a:off x="13703300" y="15672384"/>
          <a:ext cx="889000" cy="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6" name="フローチャート: 判断 705"/>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26103</xdr:rowOff>
    </xdr:from>
    <xdr:ext cx="534377" cy="259045"/>
    <xdr:sp macro="" textlink="">
      <xdr:nvSpPr>
        <xdr:cNvPr id="707" name="テキスト ボックス 706"/>
        <xdr:cNvSpPr txBox="1"/>
      </xdr:nvSpPr>
      <xdr:spPr>
        <a:xfrm>
          <a:off x="14325111" y="1665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74054</xdr:rowOff>
    </xdr:from>
    <xdr:to>
      <xdr:col>71</xdr:col>
      <xdr:colOff>177800</xdr:colOff>
      <xdr:row>91</xdr:row>
      <xdr:rowOff>76822</xdr:rowOff>
    </xdr:to>
    <xdr:cxnSp macro="">
      <xdr:nvCxnSpPr>
        <xdr:cNvPr id="708" name="直線コネクタ 707"/>
        <xdr:cNvCxnSpPr/>
      </xdr:nvCxnSpPr>
      <xdr:spPr>
        <a:xfrm>
          <a:off x="12814300" y="15676004"/>
          <a:ext cx="889000" cy="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130417</xdr:rowOff>
    </xdr:from>
    <xdr:to>
      <xdr:col>72</xdr:col>
      <xdr:colOff>38100</xdr:colOff>
      <xdr:row>97</xdr:row>
      <xdr:rowOff>60567</xdr:rowOff>
    </xdr:to>
    <xdr:sp macro="" textlink="">
      <xdr:nvSpPr>
        <xdr:cNvPr id="709" name="フローチャート: 判断 708"/>
        <xdr:cNvSpPr/>
      </xdr:nvSpPr>
      <xdr:spPr>
        <a:xfrm>
          <a:off x="13652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51694</xdr:rowOff>
    </xdr:from>
    <xdr:ext cx="534377" cy="259045"/>
    <xdr:sp macro="" textlink="">
      <xdr:nvSpPr>
        <xdr:cNvPr id="710" name="テキスト ボックス 709"/>
        <xdr:cNvSpPr txBox="1"/>
      </xdr:nvSpPr>
      <xdr:spPr>
        <a:xfrm>
          <a:off x="13436111" y="166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11" name="フローチャート: 判断 710"/>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165816</xdr:rowOff>
    </xdr:from>
    <xdr:ext cx="534377" cy="259045"/>
    <xdr:sp macro="" textlink="">
      <xdr:nvSpPr>
        <xdr:cNvPr id="712" name="テキスト ボックス 711"/>
        <xdr:cNvSpPr txBox="1"/>
      </xdr:nvSpPr>
      <xdr:spPr>
        <a:xfrm>
          <a:off x="12547111" y="1662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18707</xdr:rowOff>
    </xdr:from>
    <xdr:to>
      <xdr:col>85</xdr:col>
      <xdr:colOff>177800</xdr:colOff>
      <xdr:row>91</xdr:row>
      <xdr:rowOff>120307</xdr:rowOff>
    </xdr:to>
    <xdr:sp macro="" textlink="">
      <xdr:nvSpPr>
        <xdr:cNvPr id="718" name="楕円 717"/>
        <xdr:cNvSpPr/>
      </xdr:nvSpPr>
      <xdr:spPr>
        <a:xfrm>
          <a:off x="16268700" y="1562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105084</xdr:rowOff>
    </xdr:from>
    <xdr:ext cx="599010" cy="259045"/>
    <xdr:sp macro="" textlink="">
      <xdr:nvSpPr>
        <xdr:cNvPr id="719" name="公債費該当値テキスト"/>
        <xdr:cNvSpPr txBox="1"/>
      </xdr:nvSpPr>
      <xdr:spPr>
        <a:xfrm>
          <a:off x="16370300" y="1553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49645</xdr:rowOff>
    </xdr:from>
    <xdr:to>
      <xdr:col>81</xdr:col>
      <xdr:colOff>101600</xdr:colOff>
      <xdr:row>91</xdr:row>
      <xdr:rowOff>151245</xdr:rowOff>
    </xdr:to>
    <xdr:sp macro="" textlink="">
      <xdr:nvSpPr>
        <xdr:cNvPr id="720" name="楕円 719"/>
        <xdr:cNvSpPr/>
      </xdr:nvSpPr>
      <xdr:spPr>
        <a:xfrm>
          <a:off x="15430500" y="1565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89</xdr:row>
      <xdr:rowOff>167772</xdr:rowOff>
    </xdr:from>
    <xdr:ext cx="599010" cy="259045"/>
    <xdr:sp macro="" textlink="">
      <xdr:nvSpPr>
        <xdr:cNvPr id="721" name="テキスト ボックス 720"/>
        <xdr:cNvSpPr txBox="1"/>
      </xdr:nvSpPr>
      <xdr:spPr>
        <a:xfrm>
          <a:off x="15181795" y="15426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19634</xdr:rowOff>
    </xdr:from>
    <xdr:to>
      <xdr:col>76</xdr:col>
      <xdr:colOff>165100</xdr:colOff>
      <xdr:row>91</xdr:row>
      <xdr:rowOff>121234</xdr:rowOff>
    </xdr:to>
    <xdr:sp macro="" textlink="">
      <xdr:nvSpPr>
        <xdr:cNvPr id="722" name="楕円 721"/>
        <xdr:cNvSpPr/>
      </xdr:nvSpPr>
      <xdr:spPr>
        <a:xfrm>
          <a:off x="14541500" y="1562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89</xdr:row>
      <xdr:rowOff>137761</xdr:rowOff>
    </xdr:from>
    <xdr:ext cx="599010" cy="259045"/>
    <xdr:sp macro="" textlink="">
      <xdr:nvSpPr>
        <xdr:cNvPr id="723" name="テキスト ボックス 722"/>
        <xdr:cNvSpPr txBox="1"/>
      </xdr:nvSpPr>
      <xdr:spPr>
        <a:xfrm>
          <a:off x="14292795" y="15396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26022</xdr:rowOff>
    </xdr:from>
    <xdr:to>
      <xdr:col>72</xdr:col>
      <xdr:colOff>38100</xdr:colOff>
      <xdr:row>91</xdr:row>
      <xdr:rowOff>127622</xdr:rowOff>
    </xdr:to>
    <xdr:sp macro="" textlink="">
      <xdr:nvSpPr>
        <xdr:cNvPr id="724" name="楕円 723"/>
        <xdr:cNvSpPr/>
      </xdr:nvSpPr>
      <xdr:spPr>
        <a:xfrm>
          <a:off x="13652500" y="1562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144149</xdr:rowOff>
    </xdr:from>
    <xdr:ext cx="599010" cy="259045"/>
    <xdr:sp macro="" textlink="">
      <xdr:nvSpPr>
        <xdr:cNvPr id="725" name="テキスト ボックス 724"/>
        <xdr:cNvSpPr txBox="1"/>
      </xdr:nvSpPr>
      <xdr:spPr>
        <a:xfrm>
          <a:off x="13403795" y="1540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23254</xdr:rowOff>
    </xdr:from>
    <xdr:to>
      <xdr:col>67</xdr:col>
      <xdr:colOff>101600</xdr:colOff>
      <xdr:row>91</xdr:row>
      <xdr:rowOff>124854</xdr:rowOff>
    </xdr:to>
    <xdr:sp macro="" textlink="">
      <xdr:nvSpPr>
        <xdr:cNvPr id="726" name="楕円 725"/>
        <xdr:cNvSpPr/>
      </xdr:nvSpPr>
      <xdr:spPr>
        <a:xfrm>
          <a:off x="12763500" y="1562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141381</xdr:rowOff>
    </xdr:from>
    <xdr:ext cx="599010" cy="259045"/>
    <xdr:sp macro="" textlink="">
      <xdr:nvSpPr>
        <xdr:cNvPr id="727" name="テキスト ボックス 726"/>
        <xdr:cNvSpPr txBox="1"/>
      </xdr:nvSpPr>
      <xdr:spPr>
        <a:xfrm>
          <a:off x="12514795" y="1540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8" name="直線コネクタ 737"/>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9" name="テキスト ボックス 738"/>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1" name="テキスト ボックス 74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2" name="直線コネクタ 741"/>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3" name="テキスト ボックス 742"/>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7" name="直線コネクタ 746"/>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8" name="諸支出金最小値テキスト"/>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9" name="直線コネクタ 748"/>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50" name="諸支出金最大値テキスト"/>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51" name="直線コネクタ 750"/>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2" name="直線コネクタ 751"/>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154068</xdr:rowOff>
    </xdr:from>
    <xdr:ext cx="313932" cy="259045"/>
    <xdr:sp macro="" textlink="">
      <xdr:nvSpPr>
        <xdr:cNvPr id="753" name="諸支出金平均値テキスト"/>
        <xdr:cNvSpPr txBox="1"/>
      </xdr:nvSpPr>
      <xdr:spPr>
        <a:xfrm>
          <a:off x="22212300" y="6326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4" name="フローチャート: 判断 753"/>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5" name="直線コネクタ 754"/>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6" name="フローチャート: 判断 755"/>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63009</xdr:rowOff>
    </xdr:from>
    <xdr:ext cx="313932" cy="259045"/>
    <xdr:sp macro="" textlink="">
      <xdr:nvSpPr>
        <xdr:cNvPr id="757" name="テキスト ボックス 756"/>
        <xdr:cNvSpPr txBox="1"/>
      </xdr:nvSpPr>
      <xdr:spPr>
        <a:xfrm>
          <a:off x="21166333" y="623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8" name="直線コネクタ 757"/>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9" name="フローチャート: 判断 758"/>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59580</xdr:rowOff>
    </xdr:from>
    <xdr:ext cx="313932" cy="259045"/>
    <xdr:sp macro="" textlink="">
      <xdr:nvSpPr>
        <xdr:cNvPr id="760" name="テキスト ボックス 759"/>
        <xdr:cNvSpPr txBox="1"/>
      </xdr:nvSpPr>
      <xdr:spPr>
        <a:xfrm>
          <a:off x="2027733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61" name="直線コネクタ 760"/>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105473</xdr:rowOff>
    </xdr:from>
    <xdr:to>
      <xdr:col>102</xdr:col>
      <xdr:colOff>165100</xdr:colOff>
      <xdr:row>38</xdr:row>
      <xdr:rowOff>35623</xdr:rowOff>
    </xdr:to>
    <xdr:sp macro="" textlink="">
      <xdr:nvSpPr>
        <xdr:cNvPr id="762" name="フローチャート: 判断 761"/>
        <xdr:cNvSpPr/>
      </xdr:nvSpPr>
      <xdr:spPr>
        <a:xfrm>
          <a:off x="19494500" y="644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52150</xdr:rowOff>
    </xdr:from>
    <xdr:ext cx="313932" cy="259045"/>
    <xdr:sp macro="" textlink="">
      <xdr:nvSpPr>
        <xdr:cNvPr id="763" name="テキスト ボックス 762"/>
        <xdr:cNvSpPr txBox="1"/>
      </xdr:nvSpPr>
      <xdr:spPr>
        <a:xfrm>
          <a:off x="19388333" y="6224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4" name="フローチャート: 判断 763"/>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5" name="テキスト ボックス 764"/>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71" name="楕円 770"/>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109618</xdr:rowOff>
    </xdr:from>
    <xdr:ext cx="249299" cy="259045"/>
    <xdr:sp macro="" textlink="">
      <xdr:nvSpPr>
        <xdr:cNvPr id="772" name="諸支出金該当値テキスト"/>
        <xdr:cNvSpPr txBox="1"/>
      </xdr:nvSpPr>
      <xdr:spPr>
        <a:xfrm>
          <a:off x="22212300" y="6453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3" name="楕円 772"/>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4" name="テキスト ボックス 773"/>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5" name="楕円 774"/>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6" name="テキスト ボックス 775"/>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7" name="楕円 776"/>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8" name="テキスト ボックス 777"/>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9" name="楕円 778"/>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80" name="テキスト ボックス 779"/>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本町が属している市町村類型（</a:t>
          </a:r>
          <a:r>
            <a:rPr kumimoji="1" lang="en-US" altLang="ja-JP" sz="1300">
              <a:latin typeface="ＭＳ Ｐゴシック" panose="020B0600070205080204" pitchFamily="50" charset="-128"/>
              <a:ea typeface="ＭＳ Ｐゴシック" panose="020B0600070205080204" pitchFamily="50" charset="-128"/>
            </a:rPr>
            <a:t>V-2)</a:t>
          </a:r>
          <a:r>
            <a:rPr kumimoji="1" lang="ja-JP" altLang="en-US" sz="1300">
              <a:latin typeface="ＭＳ Ｐゴシック" panose="020B0600070205080204" pitchFamily="50" charset="-128"/>
              <a:ea typeface="ＭＳ Ｐゴシック" panose="020B0600070205080204" pitchFamily="50" charset="-128"/>
            </a:rPr>
            <a:t>においては、最下層に位置することもあり、総じて住民１人あたりのコストは高くなる傾向がある。</a:t>
          </a:r>
        </a:p>
        <a:p>
          <a:r>
            <a:rPr kumimoji="1" lang="ja-JP" altLang="en-US" sz="1300">
              <a:latin typeface="ＭＳ Ｐゴシック" panose="020B0600070205080204" pitchFamily="50" charset="-128"/>
              <a:ea typeface="ＭＳ Ｐゴシック" panose="020B0600070205080204" pitchFamily="50" charset="-128"/>
            </a:rPr>
            <a:t>　また、毎年人口が減少していることも要因に挙げられる。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北海道遠軽町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標準財政規模に対する基金残高の割合が増加している要因としては、標準財政規模の減少（３億５，９９７万円）が挙げられる。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残高は、平成２９年度より４，６４４万円減少している。</a:t>
          </a:r>
        </a:p>
        <a:p>
          <a:r>
            <a:rPr kumimoji="1" lang="ja-JP" altLang="en-US" sz="1400">
              <a:latin typeface="ＭＳ ゴシック" pitchFamily="49" charset="-128"/>
              <a:ea typeface="ＭＳ ゴシック" pitchFamily="49" charset="-128"/>
            </a:rPr>
            <a:t>　財政調整基金残高は、町の財政計画において、災害や将来に備え、標準財政規模の１０％以上を保つことを基準としている。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北海道遠軽町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各会計とも赤字は生じていない。</a:t>
          </a:r>
        </a:p>
        <a:p>
          <a:r>
            <a:rPr kumimoji="1" lang="ja-JP" altLang="en-US" sz="1400">
              <a:latin typeface="ＭＳ ゴシック" pitchFamily="49" charset="-128"/>
              <a:ea typeface="ＭＳ ゴシック" pitchFamily="49" charset="-128"/>
            </a:rPr>
            <a:t>　標準財政基規模に対する割合が増加している要因としては、標準財政規模の減少（３億５，９９７万円）が挙げられる。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40625" style="187" customWidth="1"/>
    <col min="12" max="12" width="2.28515625" style="187" customWidth="1"/>
    <col min="13" max="17" width="2.42578125" style="187" customWidth="1"/>
    <col min="18" max="119" width="2.1406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15374803</v>
      </c>
      <c r="BO4" s="430"/>
      <c r="BP4" s="430"/>
      <c r="BQ4" s="430"/>
      <c r="BR4" s="430"/>
      <c r="BS4" s="430"/>
      <c r="BT4" s="430"/>
      <c r="BU4" s="431"/>
      <c r="BV4" s="429">
        <v>17250296</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8.3000000000000007</v>
      </c>
      <c r="CU4" s="436"/>
      <c r="CV4" s="436"/>
      <c r="CW4" s="436"/>
      <c r="CX4" s="436"/>
      <c r="CY4" s="436"/>
      <c r="CZ4" s="436"/>
      <c r="DA4" s="437"/>
      <c r="DB4" s="435">
        <v>7</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14610869</v>
      </c>
      <c r="BO5" s="467"/>
      <c r="BP5" s="467"/>
      <c r="BQ5" s="467"/>
      <c r="BR5" s="467"/>
      <c r="BS5" s="467"/>
      <c r="BT5" s="467"/>
      <c r="BU5" s="468"/>
      <c r="BV5" s="466">
        <v>16584411</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96.4</v>
      </c>
      <c r="CU5" s="464"/>
      <c r="CV5" s="464"/>
      <c r="CW5" s="464"/>
      <c r="CX5" s="464"/>
      <c r="CY5" s="464"/>
      <c r="CZ5" s="464"/>
      <c r="DA5" s="465"/>
      <c r="DB5" s="463">
        <v>88.7</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93</v>
      </c>
      <c r="AV6" s="499"/>
      <c r="AW6" s="499"/>
      <c r="AX6" s="499"/>
      <c r="AY6" s="500" t="s">
        <v>101</v>
      </c>
      <c r="AZ6" s="501"/>
      <c r="BA6" s="501"/>
      <c r="BB6" s="501"/>
      <c r="BC6" s="501"/>
      <c r="BD6" s="501"/>
      <c r="BE6" s="501"/>
      <c r="BF6" s="501"/>
      <c r="BG6" s="501"/>
      <c r="BH6" s="501"/>
      <c r="BI6" s="501"/>
      <c r="BJ6" s="501"/>
      <c r="BK6" s="501"/>
      <c r="BL6" s="501"/>
      <c r="BM6" s="502"/>
      <c r="BN6" s="466">
        <v>763934</v>
      </c>
      <c r="BO6" s="467"/>
      <c r="BP6" s="467"/>
      <c r="BQ6" s="467"/>
      <c r="BR6" s="467"/>
      <c r="BS6" s="467"/>
      <c r="BT6" s="467"/>
      <c r="BU6" s="468"/>
      <c r="BV6" s="466">
        <v>665885</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100.6</v>
      </c>
      <c r="CU6" s="504"/>
      <c r="CV6" s="504"/>
      <c r="CW6" s="504"/>
      <c r="CX6" s="504"/>
      <c r="CY6" s="504"/>
      <c r="CZ6" s="504"/>
      <c r="DA6" s="505"/>
      <c r="DB6" s="503">
        <v>92.2</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104</v>
      </c>
      <c r="AV7" s="499"/>
      <c r="AW7" s="499"/>
      <c r="AX7" s="499"/>
      <c r="AY7" s="500" t="s">
        <v>105</v>
      </c>
      <c r="AZ7" s="501"/>
      <c r="BA7" s="501"/>
      <c r="BB7" s="501"/>
      <c r="BC7" s="501"/>
      <c r="BD7" s="501"/>
      <c r="BE7" s="501"/>
      <c r="BF7" s="501"/>
      <c r="BG7" s="501"/>
      <c r="BH7" s="501"/>
      <c r="BI7" s="501"/>
      <c r="BJ7" s="501"/>
      <c r="BK7" s="501"/>
      <c r="BL7" s="501"/>
      <c r="BM7" s="502"/>
      <c r="BN7" s="466">
        <v>10262</v>
      </c>
      <c r="BO7" s="467"/>
      <c r="BP7" s="467"/>
      <c r="BQ7" s="467"/>
      <c r="BR7" s="467"/>
      <c r="BS7" s="467"/>
      <c r="BT7" s="467"/>
      <c r="BU7" s="468"/>
      <c r="BV7" s="466">
        <v>6962</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9069082</v>
      </c>
      <c r="CU7" s="467"/>
      <c r="CV7" s="467"/>
      <c r="CW7" s="467"/>
      <c r="CX7" s="467"/>
      <c r="CY7" s="467"/>
      <c r="CZ7" s="467"/>
      <c r="DA7" s="468"/>
      <c r="DB7" s="466">
        <v>9429051</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93</v>
      </c>
      <c r="AV8" s="499"/>
      <c r="AW8" s="499"/>
      <c r="AX8" s="499"/>
      <c r="AY8" s="500" t="s">
        <v>108</v>
      </c>
      <c r="AZ8" s="501"/>
      <c r="BA8" s="501"/>
      <c r="BB8" s="501"/>
      <c r="BC8" s="501"/>
      <c r="BD8" s="501"/>
      <c r="BE8" s="501"/>
      <c r="BF8" s="501"/>
      <c r="BG8" s="501"/>
      <c r="BH8" s="501"/>
      <c r="BI8" s="501"/>
      <c r="BJ8" s="501"/>
      <c r="BK8" s="501"/>
      <c r="BL8" s="501"/>
      <c r="BM8" s="502"/>
      <c r="BN8" s="466">
        <v>753672</v>
      </c>
      <c r="BO8" s="467"/>
      <c r="BP8" s="467"/>
      <c r="BQ8" s="467"/>
      <c r="BR8" s="467"/>
      <c r="BS8" s="467"/>
      <c r="BT8" s="467"/>
      <c r="BU8" s="468"/>
      <c r="BV8" s="466">
        <v>658923</v>
      </c>
      <c r="BW8" s="467"/>
      <c r="BX8" s="467"/>
      <c r="BY8" s="467"/>
      <c r="BZ8" s="467"/>
      <c r="CA8" s="467"/>
      <c r="CB8" s="467"/>
      <c r="CC8" s="468"/>
      <c r="CD8" s="469" t="s">
        <v>109</v>
      </c>
      <c r="CE8" s="470"/>
      <c r="CF8" s="470"/>
      <c r="CG8" s="470"/>
      <c r="CH8" s="470"/>
      <c r="CI8" s="470"/>
      <c r="CJ8" s="470"/>
      <c r="CK8" s="470"/>
      <c r="CL8" s="470"/>
      <c r="CM8" s="470"/>
      <c r="CN8" s="470"/>
      <c r="CO8" s="470"/>
      <c r="CP8" s="470"/>
      <c r="CQ8" s="470"/>
      <c r="CR8" s="470"/>
      <c r="CS8" s="471"/>
      <c r="CT8" s="506">
        <v>0.28000000000000003</v>
      </c>
      <c r="CU8" s="507"/>
      <c r="CV8" s="507"/>
      <c r="CW8" s="507"/>
      <c r="CX8" s="507"/>
      <c r="CY8" s="507"/>
      <c r="CZ8" s="507"/>
      <c r="DA8" s="508"/>
      <c r="DB8" s="506">
        <v>0.28000000000000003</v>
      </c>
      <c r="DC8" s="507"/>
      <c r="DD8" s="507"/>
      <c r="DE8" s="507"/>
      <c r="DF8" s="507"/>
      <c r="DG8" s="507"/>
      <c r="DH8" s="507"/>
      <c r="DI8" s="508"/>
      <c r="DJ8" s="185"/>
      <c r="DK8" s="185"/>
      <c r="DL8" s="185"/>
      <c r="DM8" s="185"/>
      <c r="DN8" s="185"/>
      <c r="DO8" s="185"/>
    </row>
    <row r="9" spans="1:119" ht="18.75" customHeight="1" thickBot="1" x14ac:dyDescent="0.2">
      <c r="A9" s="186"/>
      <c r="B9" s="460" t="s">
        <v>110</v>
      </c>
      <c r="C9" s="461"/>
      <c r="D9" s="461"/>
      <c r="E9" s="461"/>
      <c r="F9" s="461"/>
      <c r="G9" s="461"/>
      <c r="H9" s="461"/>
      <c r="I9" s="461"/>
      <c r="J9" s="461"/>
      <c r="K9" s="509"/>
      <c r="L9" s="510" t="s">
        <v>111</v>
      </c>
      <c r="M9" s="511"/>
      <c r="N9" s="511"/>
      <c r="O9" s="511"/>
      <c r="P9" s="511"/>
      <c r="Q9" s="512"/>
      <c r="R9" s="513">
        <v>20873</v>
      </c>
      <c r="S9" s="514"/>
      <c r="T9" s="514"/>
      <c r="U9" s="514"/>
      <c r="V9" s="515"/>
      <c r="W9" s="423" t="s">
        <v>112</v>
      </c>
      <c r="X9" s="424"/>
      <c r="Y9" s="424"/>
      <c r="Z9" s="424"/>
      <c r="AA9" s="424"/>
      <c r="AB9" s="424"/>
      <c r="AC9" s="424"/>
      <c r="AD9" s="424"/>
      <c r="AE9" s="424"/>
      <c r="AF9" s="424"/>
      <c r="AG9" s="424"/>
      <c r="AH9" s="424"/>
      <c r="AI9" s="424"/>
      <c r="AJ9" s="424"/>
      <c r="AK9" s="424"/>
      <c r="AL9" s="425"/>
      <c r="AM9" s="495" t="s">
        <v>113</v>
      </c>
      <c r="AN9" s="496"/>
      <c r="AO9" s="496"/>
      <c r="AP9" s="496"/>
      <c r="AQ9" s="496"/>
      <c r="AR9" s="496"/>
      <c r="AS9" s="496"/>
      <c r="AT9" s="497"/>
      <c r="AU9" s="498" t="s">
        <v>93</v>
      </c>
      <c r="AV9" s="499"/>
      <c r="AW9" s="499"/>
      <c r="AX9" s="499"/>
      <c r="AY9" s="500" t="s">
        <v>114</v>
      </c>
      <c r="AZ9" s="501"/>
      <c r="BA9" s="501"/>
      <c r="BB9" s="501"/>
      <c r="BC9" s="501"/>
      <c r="BD9" s="501"/>
      <c r="BE9" s="501"/>
      <c r="BF9" s="501"/>
      <c r="BG9" s="501"/>
      <c r="BH9" s="501"/>
      <c r="BI9" s="501"/>
      <c r="BJ9" s="501"/>
      <c r="BK9" s="501"/>
      <c r="BL9" s="501"/>
      <c r="BM9" s="502"/>
      <c r="BN9" s="466">
        <v>94749</v>
      </c>
      <c r="BO9" s="467"/>
      <c r="BP9" s="467"/>
      <c r="BQ9" s="467"/>
      <c r="BR9" s="467"/>
      <c r="BS9" s="467"/>
      <c r="BT9" s="467"/>
      <c r="BU9" s="468"/>
      <c r="BV9" s="466">
        <v>200481</v>
      </c>
      <c r="BW9" s="467"/>
      <c r="BX9" s="467"/>
      <c r="BY9" s="467"/>
      <c r="BZ9" s="467"/>
      <c r="CA9" s="467"/>
      <c r="CB9" s="467"/>
      <c r="CC9" s="468"/>
      <c r="CD9" s="469" t="s">
        <v>115</v>
      </c>
      <c r="CE9" s="470"/>
      <c r="CF9" s="470"/>
      <c r="CG9" s="470"/>
      <c r="CH9" s="470"/>
      <c r="CI9" s="470"/>
      <c r="CJ9" s="470"/>
      <c r="CK9" s="470"/>
      <c r="CL9" s="470"/>
      <c r="CM9" s="470"/>
      <c r="CN9" s="470"/>
      <c r="CO9" s="470"/>
      <c r="CP9" s="470"/>
      <c r="CQ9" s="470"/>
      <c r="CR9" s="470"/>
      <c r="CS9" s="471"/>
      <c r="CT9" s="463">
        <v>18.399999999999999</v>
      </c>
      <c r="CU9" s="464"/>
      <c r="CV9" s="464"/>
      <c r="CW9" s="464"/>
      <c r="CX9" s="464"/>
      <c r="CY9" s="464"/>
      <c r="CZ9" s="464"/>
      <c r="DA9" s="465"/>
      <c r="DB9" s="463">
        <v>18.100000000000001</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116</v>
      </c>
      <c r="M10" s="496"/>
      <c r="N10" s="496"/>
      <c r="O10" s="496"/>
      <c r="P10" s="496"/>
      <c r="Q10" s="497"/>
      <c r="R10" s="517">
        <v>22265</v>
      </c>
      <c r="S10" s="518"/>
      <c r="T10" s="518"/>
      <c r="U10" s="518"/>
      <c r="V10" s="519"/>
      <c r="W10" s="454"/>
      <c r="X10" s="455"/>
      <c r="Y10" s="455"/>
      <c r="Z10" s="455"/>
      <c r="AA10" s="455"/>
      <c r="AB10" s="455"/>
      <c r="AC10" s="455"/>
      <c r="AD10" s="455"/>
      <c r="AE10" s="455"/>
      <c r="AF10" s="455"/>
      <c r="AG10" s="455"/>
      <c r="AH10" s="455"/>
      <c r="AI10" s="455"/>
      <c r="AJ10" s="455"/>
      <c r="AK10" s="455"/>
      <c r="AL10" s="458"/>
      <c r="AM10" s="495" t="s">
        <v>117</v>
      </c>
      <c r="AN10" s="496"/>
      <c r="AO10" s="496"/>
      <c r="AP10" s="496"/>
      <c r="AQ10" s="496"/>
      <c r="AR10" s="496"/>
      <c r="AS10" s="496"/>
      <c r="AT10" s="497"/>
      <c r="AU10" s="498" t="s">
        <v>118</v>
      </c>
      <c r="AV10" s="499"/>
      <c r="AW10" s="499"/>
      <c r="AX10" s="499"/>
      <c r="AY10" s="500" t="s">
        <v>119</v>
      </c>
      <c r="AZ10" s="501"/>
      <c r="BA10" s="501"/>
      <c r="BB10" s="501"/>
      <c r="BC10" s="501"/>
      <c r="BD10" s="501"/>
      <c r="BE10" s="501"/>
      <c r="BF10" s="501"/>
      <c r="BG10" s="501"/>
      <c r="BH10" s="501"/>
      <c r="BI10" s="501"/>
      <c r="BJ10" s="501"/>
      <c r="BK10" s="501"/>
      <c r="BL10" s="501"/>
      <c r="BM10" s="502"/>
      <c r="BN10" s="466">
        <v>315</v>
      </c>
      <c r="BO10" s="467"/>
      <c r="BP10" s="467"/>
      <c r="BQ10" s="467"/>
      <c r="BR10" s="467"/>
      <c r="BS10" s="467"/>
      <c r="BT10" s="467"/>
      <c r="BU10" s="468"/>
      <c r="BV10" s="466">
        <v>301</v>
      </c>
      <c r="BW10" s="467"/>
      <c r="BX10" s="467"/>
      <c r="BY10" s="467"/>
      <c r="BZ10" s="467"/>
      <c r="CA10" s="467"/>
      <c r="CB10" s="467"/>
      <c r="CC10" s="468"/>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121</v>
      </c>
      <c r="M11" s="521"/>
      <c r="N11" s="521"/>
      <c r="O11" s="521"/>
      <c r="P11" s="521"/>
      <c r="Q11" s="522"/>
      <c r="R11" s="523" t="s">
        <v>122</v>
      </c>
      <c r="S11" s="524"/>
      <c r="T11" s="524"/>
      <c r="U11" s="524"/>
      <c r="V11" s="525"/>
      <c r="W11" s="454"/>
      <c r="X11" s="455"/>
      <c r="Y11" s="455"/>
      <c r="Z11" s="455"/>
      <c r="AA11" s="455"/>
      <c r="AB11" s="455"/>
      <c r="AC11" s="455"/>
      <c r="AD11" s="455"/>
      <c r="AE11" s="455"/>
      <c r="AF11" s="455"/>
      <c r="AG11" s="455"/>
      <c r="AH11" s="455"/>
      <c r="AI11" s="455"/>
      <c r="AJ11" s="455"/>
      <c r="AK11" s="455"/>
      <c r="AL11" s="458"/>
      <c r="AM11" s="495" t="s">
        <v>123</v>
      </c>
      <c r="AN11" s="496"/>
      <c r="AO11" s="496"/>
      <c r="AP11" s="496"/>
      <c r="AQ11" s="496"/>
      <c r="AR11" s="496"/>
      <c r="AS11" s="496"/>
      <c r="AT11" s="497"/>
      <c r="AU11" s="498" t="s">
        <v>118</v>
      </c>
      <c r="AV11" s="499"/>
      <c r="AW11" s="499"/>
      <c r="AX11" s="499"/>
      <c r="AY11" s="500" t="s">
        <v>124</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125</v>
      </c>
      <c r="CE11" s="470"/>
      <c r="CF11" s="470"/>
      <c r="CG11" s="470"/>
      <c r="CH11" s="470"/>
      <c r="CI11" s="470"/>
      <c r="CJ11" s="470"/>
      <c r="CK11" s="470"/>
      <c r="CL11" s="470"/>
      <c r="CM11" s="470"/>
      <c r="CN11" s="470"/>
      <c r="CO11" s="470"/>
      <c r="CP11" s="470"/>
      <c r="CQ11" s="470"/>
      <c r="CR11" s="470"/>
      <c r="CS11" s="471"/>
      <c r="CT11" s="506" t="s">
        <v>126</v>
      </c>
      <c r="CU11" s="507"/>
      <c r="CV11" s="507"/>
      <c r="CW11" s="507"/>
      <c r="CX11" s="507"/>
      <c r="CY11" s="507"/>
      <c r="CZ11" s="507"/>
      <c r="DA11" s="508"/>
      <c r="DB11" s="506" t="s">
        <v>126</v>
      </c>
      <c r="DC11" s="507"/>
      <c r="DD11" s="507"/>
      <c r="DE11" s="507"/>
      <c r="DF11" s="507"/>
      <c r="DG11" s="507"/>
      <c r="DH11" s="507"/>
      <c r="DI11" s="508"/>
      <c r="DJ11" s="185"/>
      <c r="DK11" s="185"/>
      <c r="DL11" s="185"/>
      <c r="DM11" s="185"/>
      <c r="DN11" s="185"/>
      <c r="DO11" s="185"/>
    </row>
    <row r="12" spans="1:119" ht="18.75" customHeight="1" x14ac:dyDescent="0.15">
      <c r="A12" s="186"/>
      <c r="B12" s="526" t="s">
        <v>127</v>
      </c>
      <c r="C12" s="527"/>
      <c r="D12" s="527"/>
      <c r="E12" s="527"/>
      <c r="F12" s="527"/>
      <c r="G12" s="527"/>
      <c r="H12" s="527"/>
      <c r="I12" s="527"/>
      <c r="J12" s="527"/>
      <c r="K12" s="528"/>
      <c r="L12" s="535" t="s">
        <v>128</v>
      </c>
      <c r="M12" s="536"/>
      <c r="N12" s="536"/>
      <c r="O12" s="536"/>
      <c r="P12" s="536"/>
      <c r="Q12" s="537"/>
      <c r="R12" s="538">
        <v>19984</v>
      </c>
      <c r="S12" s="539"/>
      <c r="T12" s="539"/>
      <c r="U12" s="539"/>
      <c r="V12" s="540"/>
      <c r="W12" s="541" t="s">
        <v>1</v>
      </c>
      <c r="X12" s="499"/>
      <c r="Y12" s="499"/>
      <c r="Z12" s="499"/>
      <c r="AA12" s="499"/>
      <c r="AB12" s="542"/>
      <c r="AC12" s="498" t="s">
        <v>129</v>
      </c>
      <c r="AD12" s="499"/>
      <c r="AE12" s="499"/>
      <c r="AF12" s="499"/>
      <c r="AG12" s="542"/>
      <c r="AH12" s="498" t="s">
        <v>130</v>
      </c>
      <c r="AI12" s="499"/>
      <c r="AJ12" s="499"/>
      <c r="AK12" s="499"/>
      <c r="AL12" s="543"/>
      <c r="AM12" s="495" t="s">
        <v>131</v>
      </c>
      <c r="AN12" s="496"/>
      <c r="AO12" s="496"/>
      <c r="AP12" s="496"/>
      <c r="AQ12" s="496"/>
      <c r="AR12" s="496"/>
      <c r="AS12" s="496"/>
      <c r="AT12" s="497"/>
      <c r="AU12" s="498" t="s">
        <v>132</v>
      </c>
      <c r="AV12" s="499"/>
      <c r="AW12" s="499"/>
      <c r="AX12" s="499"/>
      <c r="AY12" s="500" t="s">
        <v>133</v>
      </c>
      <c r="AZ12" s="501"/>
      <c r="BA12" s="501"/>
      <c r="BB12" s="501"/>
      <c r="BC12" s="501"/>
      <c r="BD12" s="501"/>
      <c r="BE12" s="501"/>
      <c r="BF12" s="501"/>
      <c r="BG12" s="501"/>
      <c r="BH12" s="501"/>
      <c r="BI12" s="501"/>
      <c r="BJ12" s="501"/>
      <c r="BK12" s="501"/>
      <c r="BL12" s="501"/>
      <c r="BM12" s="502"/>
      <c r="BN12" s="466">
        <v>376758</v>
      </c>
      <c r="BO12" s="467"/>
      <c r="BP12" s="467"/>
      <c r="BQ12" s="467"/>
      <c r="BR12" s="467"/>
      <c r="BS12" s="467"/>
      <c r="BT12" s="467"/>
      <c r="BU12" s="468"/>
      <c r="BV12" s="466">
        <v>200000</v>
      </c>
      <c r="BW12" s="467"/>
      <c r="BX12" s="467"/>
      <c r="BY12" s="467"/>
      <c r="BZ12" s="467"/>
      <c r="CA12" s="467"/>
      <c r="CB12" s="467"/>
      <c r="CC12" s="468"/>
      <c r="CD12" s="469" t="s">
        <v>134</v>
      </c>
      <c r="CE12" s="470"/>
      <c r="CF12" s="470"/>
      <c r="CG12" s="470"/>
      <c r="CH12" s="470"/>
      <c r="CI12" s="470"/>
      <c r="CJ12" s="470"/>
      <c r="CK12" s="470"/>
      <c r="CL12" s="470"/>
      <c r="CM12" s="470"/>
      <c r="CN12" s="470"/>
      <c r="CO12" s="470"/>
      <c r="CP12" s="470"/>
      <c r="CQ12" s="470"/>
      <c r="CR12" s="470"/>
      <c r="CS12" s="471"/>
      <c r="CT12" s="506" t="s">
        <v>135</v>
      </c>
      <c r="CU12" s="507"/>
      <c r="CV12" s="507"/>
      <c r="CW12" s="507"/>
      <c r="CX12" s="507"/>
      <c r="CY12" s="507"/>
      <c r="CZ12" s="507"/>
      <c r="DA12" s="508"/>
      <c r="DB12" s="506" t="s">
        <v>136</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137</v>
      </c>
      <c r="N13" s="555"/>
      <c r="O13" s="555"/>
      <c r="P13" s="555"/>
      <c r="Q13" s="556"/>
      <c r="R13" s="547">
        <v>19890</v>
      </c>
      <c r="S13" s="548"/>
      <c r="T13" s="548"/>
      <c r="U13" s="548"/>
      <c r="V13" s="549"/>
      <c r="W13" s="482" t="s">
        <v>138</v>
      </c>
      <c r="X13" s="483"/>
      <c r="Y13" s="483"/>
      <c r="Z13" s="483"/>
      <c r="AA13" s="483"/>
      <c r="AB13" s="473"/>
      <c r="AC13" s="517">
        <v>778</v>
      </c>
      <c r="AD13" s="518"/>
      <c r="AE13" s="518"/>
      <c r="AF13" s="518"/>
      <c r="AG13" s="557"/>
      <c r="AH13" s="517">
        <v>871</v>
      </c>
      <c r="AI13" s="518"/>
      <c r="AJ13" s="518"/>
      <c r="AK13" s="518"/>
      <c r="AL13" s="519"/>
      <c r="AM13" s="495" t="s">
        <v>139</v>
      </c>
      <c r="AN13" s="496"/>
      <c r="AO13" s="496"/>
      <c r="AP13" s="496"/>
      <c r="AQ13" s="496"/>
      <c r="AR13" s="496"/>
      <c r="AS13" s="496"/>
      <c r="AT13" s="497"/>
      <c r="AU13" s="498" t="s">
        <v>140</v>
      </c>
      <c r="AV13" s="499"/>
      <c r="AW13" s="499"/>
      <c r="AX13" s="499"/>
      <c r="AY13" s="500" t="s">
        <v>141</v>
      </c>
      <c r="AZ13" s="501"/>
      <c r="BA13" s="501"/>
      <c r="BB13" s="501"/>
      <c r="BC13" s="501"/>
      <c r="BD13" s="501"/>
      <c r="BE13" s="501"/>
      <c r="BF13" s="501"/>
      <c r="BG13" s="501"/>
      <c r="BH13" s="501"/>
      <c r="BI13" s="501"/>
      <c r="BJ13" s="501"/>
      <c r="BK13" s="501"/>
      <c r="BL13" s="501"/>
      <c r="BM13" s="502"/>
      <c r="BN13" s="466">
        <v>-281694</v>
      </c>
      <c r="BO13" s="467"/>
      <c r="BP13" s="467"/>
      <c r="BQ13" s="467"/>
      <c r="BR13" s="467"/>
      <c r="BS13" s="467"/>
      <c r="BT13" s="467"/>
      <c r="BU13" s="468"/>
      <c r="BV13" s="466">
        <v>782</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9.1999999999999993</v>
      </c>
      <c r="CU13" s="464"/>
      <c r="CV13" s="464"/>
      <c r="CW13" s="464"/>
      <c r="CX13" s="464"/>
      <c r="CY13" s="464"/>
      <c r="CZ13" s="464"/>
      <c r="DA13" s="465"/>
      <c r="DB13" s="463">
        <v>9.1</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143</v>
      </c>
      <c r="M14" s="545"/>
      <c r="N14" s="545"/>
      <c r="O14" s="545"/>
      <c r="P14" s="545"/>
      <c r="Q14" s="546"/>
      <c r="R14" s="547">
        <v>20362</v>
      </c>
      <c r="S14" s="548"/>
      <c r="T14" s="548"/>
      <c r="U14" s="548"/>
      <c r="V14" s="549"/>
      <c r="W14" s="456"/>
      <c r="X14" s="457"/>
      <c r="Y14" s="457"/>
      <c r="Z14" s="457"/>
      <c r="AA14" s="457"/>
      <c r="AB14" s="446"/>
      <c r="AC14" s="550">
        <v>8.1</v>
      </c>
      <c r="AD14" s="551"/>
      <c r="AE14" s="551"/>
      <c r="AF14" s="551"/>
      <c r="AG14" s="552"/>
      <c r="AH14" s="550">
        <v>8.9</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v>11.9</v>
      </c>
      <c r="CU14" s="562"/>
      <c r="CV14" s="562"/>
      <c r="CW14" s="562"/>
      <c r="CX14" s="562"/>
      <c r="CY14" s="562"/>
      <c r="CZ14" s="562"/>
      <c r="DA14" s="563"/>
      <c r="DB14" s="561">
        <v>9.5</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145</v>
      </c>
      <c r="N15" s="555"/>
      <c r="O15" s="555"/>
      <c r="P15" s="555"/>
      <c r="Q15" s="556"/>
      <c r="R15" s="547">
        <v>20294</v>
      </c>
      <c r="S15" s="548"/>
      <c r="T15" s="548"/>
      <c r="U15" s="548"/>
      <c r="V15" s="549"/>
      <c r="W15" s="482" t="s">
        <v>146</v>
      </c>
      <c r="X15" s="483"/>
      <c r="Y15" s="483"/>
      <c r="Z15" s="483"/>
      <c r="AA15" s="483"/>
      <c r="AB15" s="473"/>
      <c r="AC15" s="517">
        <v>1820</v>
      </c>
      <c r="AD15" s="518"/>
      <c r="AE15" s="518"/>
      <c r="AF15" s="518"/>
      <c r="AG15" s="557"/>
      <c r="AH15" s="517">
        <v>1873</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2149128</v>
      </c>
      <c r="BO15" s="430"/>
      <c r="BP15" s="430"/>
      <c r="BQ15" s="430"/>
      <c r="BR15" s="430"/>
      <c r="BS15" s="430"/>
      <c r="BT15" s="430"/>
      <c r="BU15" s="431"/>
      <c r="BV15" s="429">
        <v>2479898</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19</v>
      </c>
      <c r="AD16" s="551"/>
      <c r="AE16" s="551"/>
      <c r="AF16" s="551"/>
      <c r="AG16" s="552"/>
      <c r="AH16" s="550">
        <v>19.100000000000001</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7983220</v>
      </c>
      <c r="BO16" s="467"/>
      <c r="BP16" s="467"/>
      <c r="BQ16" s="467"/>
      <c r="BR16" s="467"/>
      <c r="BS16" s="467"/>
      <c r="BT16" s="467"/>
      <c r="BU16" s="468"/>
      <c r="BV16" s="466">
        <v>8072188</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7000</v>
      </c>
      <c r="AD17" s="518"/>
      <c r="AE17" s="518"/>
      <c r="AF17" s="518"/>
      <c r="AG17" s="557"/>
      <c r="AH17" s="517">
        <v>7037</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2695198</v>
      </c>
      <c r="BO17" s="467"/>
      <c r="BP17" s="467"/>
      <c r="BQ17" s="467"/>
      <c r="BR17" s="467"/>
      <c r="BS17" s="467"/>
      <c r="BT17" s="467"/>
      <c r="BU17" s="468"/>
      <c r="BV17" s="466">
        <v>3128960</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156</v>
      </c>
      <c r="C18" s="509"/>
      <c r="D18" s="509"/>
      <c r="E18" s="578"/>
      <c r="F18" s="578"/>
      <c r="G18" s="578"/>
      <c r="H18" s="578"/>
      <c r="I18" s="578"/>
      <c r="J18" s="578"/>
      <c r="K18" s="578"/>
      <c r="L18" s="579">
        <v>1332.45</v>
      </c>
      <c r="M18" s="579"/>
      <c r="N18" s="579"/>
      <c r="O18" s="579"/>
      <c r="P18" s="579"/>
      <c r="Q18" s="579"/>
      <c r="R18" s="580"/>
      <c r="S18" s="580"/>
      <c r="T18" s="580"/>
      <c r="U18" s="580"/>
      <c r="V18" s="581"/>
      <c r="W18" s="484"/>
      <c r="X18" s="485"/>
      <c r="Y18" s="485"/>
      <c r="Z18" s="485"/>
      <c r="AA18" s="485"/>
      <c r="AB18" s="476"/>
      <c r="AC18" s="582">
        <v>72.900000000000006</v>
      </c>
      <c r="AD18" s="583"/>
      <c r="AE18" s="583"/>
      <c r="AF18" s="583"/>
      <c r="AG18" s="584"/>
      <c r="AH18" s="582">
        <v>71.900000000000006</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8867515</v>
      </c>
      <c r="BO18" s="467"/>
      <c r="BP18" s="467"/>
      <c r="BQ18" s="467"/>
      <c r="BR18" s="467"/>
      <c r="BS18" s="467"/>
      <c r="BT18" s="467"/>
      <c r="BU18" s="468"/>
      <c r="BV18" s="466">
        <v>8545544</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158</v>
      </c>
      <c r="C19" s="509"/>
      <c r="D19" s="509"/>
      <c r="E19" s="578"/>
      <c r="F19" s="578"/>
      <c r="G19" s="578"/>
      <c r="H19" s="578"/>
      <c r="I19" s="578"/>
      <c r="J19" s="578"/>
      <c r="K19" s="578"/>
      <c r="L19" s="586">
        <v>16</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10935526</v>
      </c>
      <c r="BO19" s="467"/>
      <c r="BP19" s="467"/>
      <c r="BQ19" s="467"/>
      <c r="BR19" s="467"/>
      <c r="BS19" s="467"/>
      <c r="BT19" s="467"/>
      <c r="BU19" s="468"/>
      <c r="BV19" s="466">
        <v>11133578</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160</v>
      </c>
      <c r="C20" s="509"/>
      <c r="D20" s="509"/>
      <c r="E20" s="578"/>
      <c r="F20" s="578"/>
      <c r="G20" s="578"/>
      <c r="H20" s="578"/>
      <c r="I20" s="578"/>
      <c r="J20" s="578"/>
      <c r="K20" s="578"/>
      <c r="L20" s="586">
        <v>9278</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22299115</v>
      </c>
      <c r="BO23" s="467"/>
      <c r="BP23" s="467"/>
      <c r="BQ23" s="467"/>
      <c r="BR23" s="467"/>
      <c r="BS23" s="467"/>
      <c r="BT23" s="467"/>
      <c r="BU23" s="468"/>
      <c r="BV23" s="466">
        <v>21936296</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169</v>
      </c>
      <c r="F24" s="496"/>
      <c r="G24" s="496"/>
      <c r="H24" s="496"/>
      <c r="I24" s="496"/>
      <c r="J24" s="496"/>
      <c r="K24" s="497"/>
      <c r="L24" s="517">
        <v>1</v>
      </c>
      <c r="M24" s="518"/>
      <c r="N24" s="518"/>
      <c r="O24" s="518"/>
      <c r="P24" s="557"/>
      <c r="Q24" s="517">
        <v>8100</v>
      </c>
      <c r="R24" s="518"/>
      <c r="S24" s="518"/>
      <c r="T24" s="518"/>
      <c r="U24" s="518"/>
      <c r="V24" s="557"/>
      <c r="W24" s="616"/>
      <c r="X24" s="604"/>
      <c r="Y24" s="605"/>
      <c r="Z24" s="516" t="s">
        <v>170</v>
      </c>
      <c r="AA24" s="496"/>
      <c r="AB24" s="496"/>
      <c r="AC24" s="496"/>
      <c r="AD24" s="496"/>
      <c r="AE24" s="496"/>
      <c r="AF24" s="496"/>
      <c r="AG24" s="497"/>
      <c r="AH24" s="517">
        <v>227</v>
      </c>
      <c r="AI24" s="518"/>
      <c r="AJ24" s="518"/>
      <c r="AK24" s="518"/>
      <c r="AL24" s="557"/>
      <c r="AM24" s="517">
        <v>729351</v>
      </c>
      <c r="AN24" s="518"/>
      <c r="AO24" s="518"/>
      <c r="AP24" s="518"/>
      <c r="AQ24" s="518"/>
      <c r="AR24" s="557"/>
      <c r="AS24" s="517">
        <v>3213</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15958174</v>
      </c>
      <c r="BO24" s="467"/>
      <c r="BP24" s="467"/>
      <c r="BQ24" s="467"/>
      <c r="BR24" s="467"/>
      <c r="BS24" s="467"/>
      <c r="BT24" s="467"/>
      <c r="BU24" s="468"/>
      <c r="BV24" s="466">
        <v>16297155</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172</v>
      </c>
      <c r="F25" s="496"/>
      <c r="G25" s="496"/>
      <c r="H25" s="496"/>
      <c r="I25" s="496"/>
      <c r="J25" s="496"/>
      <c r="K25" s="497"/>
      <c r="L25" s="517">
        <v>1</v>
      </c>
      <c r="M25" s="518"/>
      <c r="N25" s="518"/>
      <c r="O25" s="518"/>
      <c r="P25" s="557"/>
      <c r="Q25" s="517">
        <v>6400</v>
      </c>
      <c r="R25" s="518"/>
      <c r="S25" s="518"/>
      <c r="T25" s="518"/>
      <c r="U25" s="518"/>
      <c r="V25" s="557"/>
      <c r="W25" s="616"/>
      <c r="X25" s="604"/>
      <c r="Y25" s="605"/>
      <c r="Z25" s="516" t="s">
        <v>173</v>
      </c>
      <c r="AA25" s="496"/>
      <c r="AB25" s="496"/>
      <c r="AC25" s="496"/>
      <c r="AD25" s="496"/>
      <c r="AE25" s="496"/>
      <c r="AF25" s="496"/>
      <c r="AG25" s="497"/>
      <c r="AH25" s="517" t="s">
        <v>174</v>
      </c>
      <c r="AI25" s="518"/>
      <c r="AJ25" s="518"/>
      <c r="AK25" s="518"/>
      <c r="AL25" s="557"/>
      <c r="AM25" s="517" t="s">
        <v>174</v>
      </c>
      <c r="AN25" s="518"/>
      <c r="AO25" s="518"/>
      <c r="AP25" s="518"/>
      <c r="AQ25" s="518"/>
      <c r="AR25" s="557"/>
      <c r="AS25" s="517" t="s">
        <v>126</v>
      </c>
      <c r="AT25" s="518"/>
      <c r="AU25" s="518"/>
      <c r="AV25" s="518"/>
      <c r="AW25" s="518"/>
      <c r="AX25" s="519"/>
      <c r="AY25" s="426" t="s">
        <v>175</v>
      </c>
      <c r="AZ25" s="427"/>
      <c r="BA25" s="427"/>
      <c r="BB25" s="427"/>
      <c r="BC25" s="427"/>
      <c r="BD25" s="427"/>
      <c r="BE25" s="427"/>
      <c r="BF25" s="427"/>
      <c r="BG25" s="427"/>
      <c r="BH25" s="427"/>
      <c r="BI25" s="427"/>
      <c r="BJ25" s="427"/>
      <c r="BK25" s="427"/>
      <c r="BL25" s="427"/>
      <c r="BM25" s="428"/>
      <c r="BN25" s="429">
        <v>912457</v>
      </c>
      <c r="BO25" s="430"/>
      <c r="BP25" s="430"/>
      <c r="BQ25" s="430"/>
      <c r="BR25" s="430"/>
      <c r="BS25" s="430"/>
      <c r="BT25" s="430"/>
      <c r="BU25" s="431"/>
      <c r="BV25" s="429">
        <v>694429</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176</v>
      </c>
      <c r="F26" s="496"/>
      <c r="G26" s="496"/>
      <c r="H26" s="496"/>
      <c r="I26" s="496"/>
      <c r="J26" s="496"/>
      <c r="K26" s="497"/>
      <c r="L26" s="517">
        <v>1</v>
      </c>
      <c r="M26" s="518"/>
      <c r="N26" s="518"/>
      <c r="O26" s="518"/>
      <c r="P26" s="557"/>
      <c r="Q26" s="517">
        <v>5550</v>
      </c>
      <c r="R26" s="518"/>
      <c r="S26" s="518"/>
      <c r="T26" s="518"/>
      <c r="U26" s="518"/>
      <c r="V26" s="557"/>
      <c r="W26" s="616"/>
      <c r="X26" s="604"/>
      <c r="Y26" s="605"/>
      <c r="Z26" s="516" t="s">
        <v>177</v>
      </c>
      <c r="AA26" s="626"/>
      <c r="AB26" s="626"/>
      <c r="AC26" s="626"/>
      <c r="AD26" s="626"/>
      <c r="AE26" s="626"/>
      <c r="AF26" s="626"/>
      <c r="AG26" s="627"/>
      <c r="AH26" s="517">
        <v>15</v>
      </c>
      <c r="AI26" s="518"/>
      <c r="AJ26" s="518"/>
      <c r="AK26" s="518"/>
      <c r="AL26" s="557"/>
      <c r="AM26" s="517">
        <v>45660</v>
      </c>
      <c r="AN26" s="518"/>
      <c r="AO26" s="518"/>
      <c r="AP26" s="518"/>
      <c r="AQ26" s="518"/>
      <c r="AR26" s="557"/>
      <c r="AS26" s="517">
        <v>3044</v>
      </c>
      <c r="AT26" s="518"/>
      <c r="AU26" s="518"/>
      <c r="AV26" s="518"/>
      <c r="AW26" s="518"/>
      <c r="AX26" s="519"/>
      <c r="AY26" s="469" t="s">
        <v>178</v>
      </c>
      <c r="AZ26" s="470"/>
      <c r="BA26" s="470"/>
      <c r="BB26" s="470"/>
      <c r="BC26" s="470"/>
      <c r="BD26" s="470"/>
      <c r="BE26" s="470"/>
      <c r="BF26" s="470"/>
      <c r="BG26" s="470"/>
      <c r="BH26" s="470"/>
      <c r="BI26" s="470"/>
      <c r="BJ26" s="470"/>
      <c r="BK26" s="470"/>
      <c r="BL26" s="470"/>
      <c r="BM26" s="471"/>
      <c r="BN26" s="466" t="s">
        <v>179</v>
      </c>
      <c r="BO26" s="467"/>
      <c r="BP26" s="467"/>
      <c r="BQ26" s="467"/>
      <c r="BR26" s="467"/>
      <c r="BS26" s="467"/>
      <c r="BT26" s="467"/>
      <c r="BU26" s="468"/>
      <c r="BV26" s="466" t="s">
        <v>136</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180</v>
      </c>
      <c r="F27" s="496"/>
      <c r="G27" s="496"/>
      <c r="H27" s="496"/>
      <c r="I27" s="496"/>
      <c r="J27" s="496"/>
      <c r="K27" s="497"/>
      <c r="L27" s="517">
        <v>1</v>
      </c>
      <c r="M27" s="518"/>
      <c r="N27" s="518"/>
      <c r="O27" s="518"/>
      <c r="P27" s="557"/>
      <c r="Q27" s="517">
        <v>2950</v>
      </c>
      <c r="R27" s="518"/>
      <c r="S27" s="518"/>
      <c r="T27" s="518"/>
      <c r="U27" s="518"/>
      <c r="V27" s="557"/>
      <c r="W27" s="616"/>
      <c r="X27" s="604"/>
      <c r="Y27" s="605"/>
      <c r="Z27" s="516" t="s">
        <v>181</v>
      </c>
      <c r="AA27" s="496"/>
      <c r="AB27" s="496"/>
      <c r="AC27" s="496"/>
      <c r="AD27" s="496"/>
      <c r="AE27" s="496"/>
      <c r="AF27" s="496"/>
      <c r="AG27" s="497"/>
      <c r="AH27" s="517">
        <v>3</v>
      </c>
      <c r="AI27" s="518"/>
      <c r="AJ27" s="518"/>
      <c r="AK27" s="518"/>
      <c r="AL27" s="557"/>
      <c r="AM27" s="517">
        <v>8733</v>
      </c>
      <c r="AN27" s="518"/>
      <c r="AO27" s="518"/>
      <c r="AP27" s="518"/>
      <c r="AQ27" s="518"/>
      <c r="AR27" s="557"/>
      <c r="AS27" s="517">
        <v>2911</v>
      </c>
      <c r="AT27" s="518"/>
      <c r="AU27" s="518"/>
      <c r="AV27" s="518"/>
      <c r="AW27" s="518"/>
      <c r="AX27" s="519"/>
      <c r="AY27" s="558" t="s">
        <v>182</v>
      </c>
      <c r="AZ27" s="559"/>
      <c r="BA27" s="559"/>
      <c r="BB27" s="559"/>
      <c r="BC27" s="559"/>
      <c r="BD27" s="559"/>
      <c r="BE27" s="559"/>
      <c r="BF27" s="559"/>
      <c r="BG27" s="559"/>
      <c r="BH27" s="559"/>
      <c r="BI27" s="559"/>
      <c r="BJ27" s="559"/>
      <c r="BK27" s="559"/>
      <c r="BL27" s="559"/>
      <c r="BM27" s="560"/>
      <c r="BN27" s="639">
        <v>182199</v>
      </c>
      <c r="BO27" s="640"/>
      <c r="BP27" s="640"/>
      <c r="BQ27" s="640"/>
      <c r="BR27" s="640"/>
      <c r="BS27" s="640"/>
      <c r="BT27" s="640"/>
      <c r="BU27" s="641"/>
      <c r="BV27" s="639">
        <v>180469</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183</v>
      </c>
      <c r="F28" s="496"/>
      <c r="G28" s="496"/>
      <c r="H28" s="496"/>
      <c r="I28" s="496"/>
      <c r="J28" s="496"/>
      <c r="K28" s="497"/>
      <c r="L28" s="517">
        <v>1</v>
      </c>
      <c r="M28" s="518"/>
      <c r="N28" s="518"/>
      <c r="O28" s="518"/>
      <c r="P28" s="557"/>
      <c r="Q28" s="517">
        <v>2350</v>
      </c>
      <c r="R28" s="518"/>
      <c r="S28" s="518"/>
      <c r="T28" s="518"/>
      <c r="U28" s="518"/>
      <c r="V28" s="557"/>
      <c r="W28" s="616"/>
      <c r="X28" s="604"/>
      <c r="Y28" s="605"/>
      <c r="Z28" s="516" t="s">
        <v>184</v>
      </c>
      <c r="AA28" s="496"/>
      <c r="AB28" s="496"/>
      <c r="AC28" s="496"/>
      <c r="AD28" s="496"/>
      <c r="AE28" s="496"/>
      <c r="AF28" s="496"/>
      <c r="AG28" s="497"/>
      <c r="AH28" s="517" t="s">
        <v>174</v>
      </c>
      <c r="AI28" s="518"/>
      <c r="AJ28" s="518"/>
      <c r="AK28" s="518"/>
      <c r="AL28" s="557"/>
      <c r="AM28" s="517" t="s">
        <v>136</v>
      </c>
      <c r="AN28" s="518"/>
      <c r="AO28" s="518"/>
      <c r="AP28" s="518"/>
      <c r="AQ28" s="518"/>
      <c r="AR28" s="557"/>
      <c r="AS28" s="517" t="s">
        <v>136</v>
      </c>
      <c r="AT28" s="518"/>
      <c r="AU28" s="518"/>
      <c r="AV28" s="518"/>
      <c r="AW28" s="518"/>
      <c r="AX28" s="519"/>
      <c r="AY28" s="642" t="s">
        <v>185</v>
      </c>
      <c r="AZ28" s="643"/>
      <c r="BA28" s="643"/>
      <c r="BB28" s="644"/>
      <c r="BC28" s="426" t="s">
        <v>47</v>
      </c>
      <c r="BD28" s="427"/>
      <c r="BE28" s="427"/>
      <c r="BF28" s="427"/>
      <c r="BG28" s="427"/>
      <c r="BH28" s="427"/>
      <c r="BI28" s="427"/>
      <c r="BJ28" s="427"/>
      <c r="BK28" s="427"/>
      <c r="BL28" s="427"/>
      <c r="BM28" s="428"/>
      <c r="BN28" s="429">
        <v>2802753</v>
      </c>
      <c r="BO28" s="430"/>
      <c r="BP28" s="430"/>
      <c r="BQ28" s="430"/>
      <c r="BR28" s="430"/>
      <c r="BS28" s="430"/>
      <c r="BT28" s="430"/>
      <c r="BU28" s="431"/>
      <c r="BV28" s="429">
        <v>2849196</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186</v>
      </c>
      <c r="F29" s="496"/>
      <c r="G29" s="496"/>
      <c r="H29" s="496"/>
      <c r="I29" s="496"/>
      <c r="J29" s="496"/>
      <c r="K29" s="497"/>
      <c r="L29" s="517">
        <v>14</v>
      </c>
      <c r="M29" s="518"/>
      <c r="N29" s="518"/>
      <c r="O29" s="518"/>
      <c r="P29" s="557"/>
      <c r="Q29" s="517">
        <v>2010</v>
      </c>
      <c r="R29" s="518"/>
      <c r="S29" s="518"/>
      <c r="T29" s="518"/>
      <c r="U29" s="518"/>
      <c r="V29" s="557"/>
      <c r="W29" s="617"/>
      <c r="X29" s="618"/>
      <c r="Y29" s="619"/>
      <c r="Z29" s="516" t="s">
        <v>187</v>
      </c>
      <c r="AA29" s="496"/>
      <c r="AB29" s="496"/>
      <c r="AC29" s="496"/>
      <c r="AD29" s="496"/>
      <c r="AE29" s="496"/>
      <c r="AF29" s="496"/>
      <c r="AG29" s="497"/>
      <c r="AH29" s="517">
        <v>230</v>
      </c>
      <c r="AI29" s="518"/>
      <c r="AJ29" s="518"/>
      <c r="AK29" s="518"/>
      <c r="AL29" s="557"/>
      <c r="AM29" s="517">
        <v>738084</v>
      </c>
      <c r="AN29" s="518"/>
      <c r="AO29" s="518"/>
      <c r="AP29" s="518"/>
      <c r="AQ29" s="518"/>
      <c r="AR29" s="557"/>
      <c r="AS29" s="517">
        <v>3209</v>
      </c>
      <c r="AT29" s="518"/>
      <c r="AU29" s="518"/>
      <c r="AV29" s="518"/>
      <c r="AW29" s="518"/>
      <c r="AX29" s="519"/>
      <c r="AY29" s="645"/>
      <c r="AZ29" s="646"/>
      <c r="BA29" s="646"/>
      <c r="BB29" s="647"/>
      <c r="BC29" s="500" t="s">
        <v>188</v>
      </c>
      <c r="BD29" s="501"/>
      <c r="BE29" s="501"/>
      <c r="BF29" s="501"/>
      <c r="BG29" s="501"/>
      <c r="BH29" s="501"/>
      <c r="BI29" s="501"/>
      <c r="BJ29" s="501"/>
      <c r="BK29" s="501"/>
      <c r="BL29" s="501"/>
      <c r="BM29" s="502"/>
      <c r="BN29" s="466">
        <v>1901869</v>
      </c>
      <c r="BO29" s="467"/>
      <c r="BP29" s="467"/>
      <c r="BQ29" s="467"/>
      <c r="BR29" s="467"/>
      <c r="BS29" s="467"/>
      <c r="BT29" s="467"/>
      <c r="BU29" s="468"/>
      <c r="BV29" s="466">
        <v>2001669</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189</v>
      </c>
      <c r="X30" s="624"/>
      <c r="Y30" s="624"/>
      <c r="Z30" s="624"/>
      <c r="AA30" s="624"/>
      <c r="AB30" s="624"/>
      <c r="AC30" s="624"/>
      <c r="AD30" s="624"/>
      <c r="AE30" s="624"/>
      <c r="AF30" s="624"/>
      <c r="AG30" s="625"/>
      <c r="AH30" s="582">
        <v>96.5</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4773645</v>
      </c>
      <c r="BO30" s="640"/>
      <c r="BP30" s="640"/>
      <c r="BQ30" s="640"/>
      <c r="BR30" s="640"/>
      <c r="BS30" s="640"/>
      <c r="BT30" s="640"/>
      <c r="BU30" s="641"/>
      <c r="BV30" s="639">
        <v>4820276</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196</v>
      </c>
      <c r="D33" s="490"/>
      <c r="E33" s="455" t="s">
        <v>197</v>
      </c>
      <c r="F33" s="455"/>
      <c r="G33" s="455"/>
      <c r="H33" s="455"/>
      <c r="I33" s="455"/>
      <c r="J33" s="455"/>
      <c r="K33" s="455"/>
      <c r="L33" s="455"/>
      <c r="M33" s="455"/>
      <c r="N33" s="455"/>
      <c r="O33" s="455"/>
      <c r="P33" s="455"/>
      <c r="Q33" s="455"/>
      <c r="R33" s="455"/>
      <c r="S33" s="455"/>
      <c r="T33" s="215"/>
      <c r="U33" s="490" t="s">
        <v>198</v>
      </c>
      <c r="V33" s="490"/>
      <c r="W33" s="455" t="s">
        <v>197</v>
      </c>
      <c r="X33" s="455"/>
      <c r="Y33" s="455"/>
      <c r="Z33" s="455"/>
      <c r="AA33" s="455"/>
      <c r="AB33" s="455"/>
      <c r="AC33" s="455"/>
      <c r="AD33" s="455"/>
      <c r="AE33" s="455"/>
      <c r="AF33" s="455"/>
      <c r="AG33" s="455"/>
      <c r="AH33" s="455"/>
      <c r="AI33" s="455"/>
      <c r="AJ33" s="455"/>
      <c r="AK33" s="455"/>
      <c r="AL33" s="215"/>
      <c r="AM33" s="490" t="s">
        <v>196</v>
      </c>
      <c r="AN33" s="490"/>
      <c r="AO33" s="455" t="s">
        <v>197</v>
      </c>
      <c r="AP33" s="455"/>
      <c r="AQ33" s="455"/>
      <c r="AR33" s="455"/>
      <c r="AS33" s="455"/>
      <c r="AT33" s="455"/>
      <c r="AU33" s="455"/>
      <c r="AV33" s="455"/>
      <c r="AW33" s="455"/>
      <c r="AX33" s="455"/>
      <c r="AY33" s="455"/>
      <c r="AZ33" s="455"/>
      <c r="BA33" s="455"/>
      <c r="BB33" s="455"/>
      <c r="BC33" s="455"/>
      <c r="BD33" s="216"/>
      <c r="BE33" s="455" t="s">
        <v>199</v>
      </c>
      <c r="BF33" s="455"/>
      <c r="BG33" s="455" t="s">
        <v>200</v>
      </c>
      <c r="BH33" s="455"/>
      <c r="BI33" s="455"/>
      <c r="BJ33" s="455"/>
      <c r="BK33" s="455"/>
      <c r="BL33" s="455"/>
      <c r="BM33" s="455"/>
      <c r="BN33" s="455"/>
      <c r="BO33" s="455"/>
      <c r="BP33" s="455"/>
      <c r="BQ33" s="455"/>
      <c r="BR33" s="455"/>
      <c r="BS33" s="455"/>
      <c r="BT33" s="455"/>
      <c r="BU33" s="455"/>
      <c r="BV33" s="216"/>
      <c r="BW33" s="490" t="s">
        <v>199</v>
      </c>
      <c r="BX33" s="490"/>
      <c r="BY33" s="455" t="s">
        <v>201</v>
      </c>
      <c r="BZ33" s="455"/>
      <c r="CA33" s="455"/>
      <c r="CB33" s="455"/>
      <c r="CC33" s="455"/>
      <c r="CD33" s="455"/>
      <c r="CE33" s="455"/>
      <c r="CF33" s="455"/>
      <c r="CG33" s="455"/>
      <c r="CH33" s="455"/>
      <c r="CI33" s="455"/>
      <c r="CJ33" s="455"/>
      <c r="CK33" s="455"/>
      <c r="CL33" s="455"/>
      <c r="CM33" s="455"/>
      <c r="CN33" s="215"/>
      <c r="CO33" s="490" t="s">
        <v>198</v>
      </c>
      <c r="CP33" s="490"/>
      <c r="CQ33" s="455" t="s">
        <v>202</v>
      </c>
      <c r="CR33" s="455"/>
      <c r="CS33" s="455"/>
      <c r="CT33" s="455"/>
      <c r="CU33" s="455"/>
      <c r="CV33" s="455"/>
      <c r="CW33" s="455"/>
      <c r="CX33" s="455"/>
      <c r="CY33" s="455"/>
      <c r="CZ33" s="455"/>
      <c r="DA33" s="455"/>
      <c r="DB33" s="455"/>
      <c r="DC33" s="455"/>
      <c r="DD33" s="455"/>
      <c r="DE33" s="455"/>
      <c r="DF33" s="215"/>
      <c r="DG33" s="651" t="s">
        <v>203</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7</v>
      </c>
      <c r="BF34" s="652"/>
      <c r="BG34" s="653" t="str">
        <f>IF('各会計、関係団体の財政状況及び健全化判断比率'!B33="","",'各会計、関係団体の財政状況及び健全化判断比率'!B33)</f>
        <v>個別排水処理事業特別会計</v>
      </c>
      <c r="BH34" s="653"/>
      <c r="BI34" s="653"/>
      <c r="BJ34" s="653"/>
      <c r="BK34" s="653"/>
      <c r="BL34" s="653"/>
      <c r="BM34" s="653"/>
      <c r="BN34" s="653"/>
      <c r="BO34" s="653"/>
      <c r="BP34" s="653"/>
      <c r="BQ34" s="653"/>
      <c r="BR34" s="653"/>
      <c r="BS34" s="653"/>
      <c r="BT34" s="653"/>
      <c r="BU34" s="653"/>
      <c r="BV34" s="213"/>
      <c r="BW34" s="652">
        <f>IF(BY34="","",MAX(C34:D43,U34:V43,AM34:AN43,BE34:BF43)+1)</f>
        <v>8</v>
      </c>
      <c r="BX34" s="652"/>
      <c r="BY34" s="653" t="str">
        <f>IF('各会計、関係団体の財政状況及び健全化判断比率'!B68="","",'各会計、関係団体の財政状況及び健全化判断比率'!B68)</f>
        <v>遠軽地区広域組合</v>
      </c>
      <c r="BZ34" s="653"/>
      <c r="CA34" s="653"/>
      <c r="CB34" s="653"/>
      <c r="CC34" s="653"/>
      <c r="CD34" s="653"/>
      <c r="CE34" s="653"/>
      <c r="CF34" s="653"/>
      <c r="CG34" s="653"/>
      <c r="CH34" s="653"/>
      <c r="CI34" s="653"/>
      <c r="CJ34" s="653"/>
      <c r="CK34" s="653"/>
      <c r="CL34" s="653"/>
      <c r="CM34" s="653"/>
      <c r="CN34" s="213"/>
      <c r="CO34" s="652">
        <f>IF(CQ34="","",MAX(C34:D43,U34:V43,AM34:AN43,BE34:BF43,BW34:BX43)+1)</f>
        <v>10</v>
      </c>
      <c r="CP34" s="652"/>
      <c r="CQ34" s="653" t="str">
        <f>IF('各会計、関係団体の財政状況及び健全化判断比率'!BS7="","",'各会計、関係団体の財政状況及び健全化判断比率'!BS7)</f>
        <v>フォーレストパーク</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後期高齢者医療特別会計</v>
      </c>
      <c r="X35" s="653"/>
      <c r="Y35" s="653"/>
      <c r="Z35" s="653"/>
      <c r="AA35" s="653"/>
      <c r="AB35" s="653"/>
      <c r="AC35" s="653"/>
      <c r="AD35" s="653"/>
      <c r="AE35" s="653"/>
      <c r="AF35" s="653"/>
      <c r="AG35" s="653"/>
      <c r="AH35" s="653"/>
      <c r="AI35" s="653"/>
      <c r="AJ35" s="653"/>
      <c r="AK35" s="653"/>
      <c r="AL35" s="213"/>
      <c r="AM35" s="652">
        <f t="shared" ref="AM35:AM43" si="0">IF(AO35="","",AM34+1)</f>
        <v>6</v>
      </c>
      <c r="AN35" s="652"/>
      <c r="AO35" s="653" t="str">
        <f>IF('各会計、関係団体の財政状況及び健全化判断比率'!B32="","",'各会計、関係団体の財政状況及び健全化判断比率'!B32)</f>
        <v>下水道事業会計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9</v>
      </c>
      <c r="BX35" s="652"/>
      <c r="BY35" s="653" t="str">
        <f>IF('各会計、関係団体の財政状況及び健全化判断比率'!B69="","",'各会計、関係団体の財政状況及び健全化判断比率'!B69)</f>
        <v>網走地方教育研修センター</v>
      </c>
      <c r="BZ35" s="653"/>
      <c r="CA35" s="653"/>
      <c r="CB35" s="653"/>
      <c r="CC35" s="653"/>
      <c r="CD35" s="653"/>
      <c r="CE35" s="653"/>
      <c r="CF35" s="653"/>
      <c r="CG35" s="653"/>
      <c r="CH35" s="653"/>
      <c r="CI35" s="653"/>
      <c r="CJ35" s="653"/>
      <c r="CK35" s="653"/>
      <c r="CL35" s="653"/>
      <c r="CM35" s="653"/>
      <c r="CN35" s="213"/>
      <c r="CO35" s="652">
        <f t="shared" ref="CO35:CO43" si="3">IF(CQ35="","",CO34+1)</f>
        <v>11</v>
      </c>
      <c r="CP35" s="652"/>
      <c r="CQ35" s="653" t="str">
        <f>IF('各会計、関係団体の財政状況及び健全化判断比率'!BS8="","",'各会計、関係団体の財政状況及び健全化判断比率'!BS8)</f>
        <v>生田原振興公社</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介護保険特別会計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t="str">
        <f t="shared" si="2"/>
        <v/>
      </c>
      <c r="BX36" s="652"/>
      <c r="BY36" s="653" t="str">
        <f>IF('各会計、関係団体の財政状況及び健全化判断比率'!B70="","",'各会計、関係団体の財政状況及び健全化判断比率'!B70)</f>
        <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t="str">
        <f t="shared" si="2"/>
        <v/>
      </c>
      <c r="BX37" s="652"/>
      <c r="BY37" s="653" t="str">
        <f>IF('各会計、関係団体の財政状況及び健全化判断比率'!B71="","",'各会計、関係団体の財政状況及び健全化判断比率'!B71)</f>
        <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t="str">
        <f t="shared" si="2"/>
        <v/>
      </c>
      <c r="BX38" s="652"/>
      <c r="BY38" s="653" t="str">
        <f>IF('各会計、関係団体の財政状況及び健全化判断比率'!B72="","",'各会計、関係団体の財政状況及び健全化判断比率'!B72)</f>
        <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KH3fpB6e82w0r2HpuuBK77WhlfR+AG9JRrlbASQGnJat3Lf3/supmqztGKbLz+lDrfQVM4hxePdtQaBBkYGbZQ==" saltValue="RHc/JmBcTBRRmvJZmUAMa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M45" sqref="M45"/>
    </sheetView>
  </sheetViews>
  <sheetFormatPr defaultColWidth="0" defaultRowHeight="12.95" customHeight="1" zeroHeight="1" x14ac:dyDescent="0.15"/>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244" t="s">
        <v>554</v>
      </c>
      <c r="D34" s="1244"/>
      <c r="E34" s="1245"/>
      <c r="F34" s="32">
        <v>3.08</v>
      </c>
      <c r="G34" s="33">
        <v>4.18</v>
      </c>
      <c r="H34" s="33">
        <v>4.74</v>
      </c>
      <c r="I34" s="33">
        <v>6.98</v>
      </c>
      <c r="J34" s="34">
        <v>8.31</v>
      </c>
      <c r="K34" s="22"/>
      <c r="L34" s="22"/>
      <c r="M34" s="22"/>
      <c r="N34" s="22"/>
      <c r="O34" s="22"/>
      <c r="P34" s="22"/>
    </row>
    <row r="35" spans="1:16" ht="39" customHeight="1" x14ac:dyDescent="0.15">
      <c r="A35" s="22"/>
      <c r="B35" s="35"/>
      <c r="C35" s="1238" t="s">
        <v>555</v>
      </c>
      <c r="D35" s="1239"/>
      <c r="E35" s="1240"/>
      <c r="F35" s="36">
        <v>2.65</v>
      </c>
      <c r="G35" s="37">
        <v>3.38</v>
      </c>
      <c r="H35" s="37">
        <v>4.6100000000000003</v>
      </c>
      <c r="I35" s="37">
        <v>5.0999999999999996</v>
      </c>
      <c r="J35" s="38">
        <v>5.73</v>
      </c>
      <c r="K35" s="22"/>
      <c r="L35" s="22"/>
      <c r="M35" s="22"/>
      <c r="N35" s="22"/>
      <c r="O35" s="22"/>
      <c r="P35" s="22"/>
    </row>
    <row r="36" spans="1:16" ht="39" customHeight="1" x14ac:dyDescent="0.15">
      <c r="A36" s="22"/>
      <c r="B36" s="35"/>
      <c r="C36" s="1238" t="s">
        <v>556</v>
      </c>
      <c r="D36" s="1239"/>
      <c r="E36" s="1240"/>
      <c r="F36" s="36">
        <v>2.12</v>
      </c>
      <c r="G36" s="37">
        <v>2.82</v>
      </c>
      <c r="H36" s="37">
        <v>3.45</v>
      </c>
      <c r="I36" s="37">
        <v>3.81</v>
      </c>
      <c r="J36" s="38">
        <v>4.55</v>
      </c>
      <c r="K36" s="22"/>
      <c r="L36" s="22"/>
      <c r="M36" s="22"/>
      <c r="N36" s="22"/>
      <c r="O36" s="22"/>
      <c r="P36" s="22"/>
    </row>
    <row r="37" spans="1:16" ht="39" customHeight="1" x14ac:dyDescent="0.15">
      <c r="A37" s="22"/>
      <c r="B37" s="35"/>
      <c r="C37" s="1238" t="s">
        <v>557</v>
      </c>
      <c r="D37" s="1239"/>
      <c r="E37" s="1240"/>
      <c r="F37" s="36">
        <v>0.34</v>
      </c>
      <c r="G37" s="37">
        <v>0.3</v>
      </c>
      <c r="H37" s="37">
        <v>0.53</v>
      </c>
      <c r="I37" s="37">
        <v>0.79</v>
      </c>
      <c r="J37" s="38">
        <v>1.05</v>
      </c>
      <c r="K37" s="22"/>
      <c r="L37" s="22"/>
      <c r="M37" s="22"/>
      <c r="N37" s="22"/>
      <c r="O37" s="22"/>
      <c r="P37" s="22"/>
    </row>
    <row r="38" spans="1:16" ht="39" customHeight="1" x14ac:dyDescent="0.15">
      <c r="A38" s="22"/>
      <c r="B38" s="35"/>
      <c r="C38" s="1238" t="s">
        <v>558</v>
      </c>
      <c r="D38" s="1239"/>
      <c r="E38" s="1240"/>
      <c r="F38" s="36">
        <v>0.01</v>
      </c>
      <c r="G38" s="37">
        <v>0.01</v>
      </c>
      <c r="H38" s="37">
        <v>0.01</v>
      </c>
      <c r="I38" s="37">
        <v>0</v>
      </c>
      <c r="J38" s="38">
        <v>0.02</v>
      </c>
      <c r="K38" s="22"/>
      <c r="L38" s="22"/>
      <c r="M38" s="22"/>
      <c r="N38" s="22"/>
      <c r="O38" s="22"/>
      <c r="P38" s="22"/>
    </row>
    <row r="39" spans="1:16" ht="39" customHeight="1" x14ac:dyDescent="0.15">
      <c r="A39" s="22"/>
      <c r="B39" s="35"/>
      <c r="C39" s="1238" t="s">
        <v>559</v>
      </c>
      <c r="D39" s="1239"/>
      <c r="E39" s="1240"/>
      <c r="F39" s="36">
        <v>0.79</v>
      </c>
      <c r="G39" s="37">
        <v>0.59</v>
      </c>
      <c r="H39" s="37">
        <v>0.32</v>
      </c>
      <c r="I39" s="37">
        <v>0.15</v>
      </c>
      <c r="J39" s="38">
        <v>0.01</v>
      </c>
      <c r="K39" s="22"/>
      <c r="L39" s="22"/>
      <c r="M39" s="22"/>
      <c r="N39" s="22"/>
      <c r="O39" s="22"/>
      <c r="P39" s="22"/>
    </row>
    <row r="40" spans="1:16" ht="39" customHeight="1" x14ac:dyDescent="0.15">
      <c r="A40" s="22"/>
      <c r="B40" s="35"/>
      <c r="C40" s="1238" t="s">
        <v>560</v>
      </c>
      <c r="D40" s="1239"/>
      <c r="E40" s="1240"/>
      <c r="F40" s="36">
        <v>0</v>
      </c>
      <c r="G40" s="37">
        <v>0</v>
      </c>
      <c r="H40" s="37">
        <v>0</v>
      </c>
      <c r="I40" s="37">
        <v>0</v>
      </c>
      <c r="J40" s="38">
        <v>0.01</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561</v>
      </c>
      <c r="D42" s="1239"/>
      <c r="E42" s="1240"/>
      <c r="F42" s="36" t="s">
        <v>504</v>
      </c>
      <c r="G42" s="37" t="s">
        <v>504</v>
      </c>
      <c r="H42" s="37" t="s">
        <v>504</v>
      </c>
      <c r="I42" s="37" t="s">
        <v>504</v>
      </c>
      <c r="J42" s="38" t="s">
        <v>504</v>
      </c>
      <c r="K42" s="22"/>
      <c r="L42" s="22"/>
      <c r="M42" s="22"/>
      <c r="N42" s="22"/>
      <c r="O42" s="22"/>
      <c r="P42" s="22"/>
    </row>
    <row r="43" spans="1:16" ht="39" customHeight="1" thickBot="1" x14ac:dyDescent="0.2">
      <c r="A43" s="22"/>
      <c r="B43" s="40"/>
      <c r="C43" s="1241" t="s">
        <v>562</v>
      </c>
      <c r="D43" s="1242"/>
      <c r="E43" s="1243"/>
      <c r="F43" s="41">
        <v>0</v>
      </c>
      <c r="G43" s="42">
        <v>0</v>
      </c>
      <c r="H43" s="42">
        <v>0</v>
      </c>
      <c r="I43" s="42" t="s">
        <v>504</v>
      </c>
      <c r="J43" s="43" t="s">
        <v>504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RYpJUpz+3nOYwxeOhZWD9+2X/9d8SJQgM5xeiYZXtKqEwpJTN+/9qCzpUzaeosliATELJN0z1sBALuIoCVYA==" saltValue="SP9WFsrKWRQgguEV2dwNE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2285</v>
      </c>
      <c r="L45" s="60">
        <v>2245</v>
      </c>
      <c r="M45" s="60">
        <v>2209</v>
      </c>
      <c r="N45" s="60">
        <v>2122</v>
      </c>
      <c r="O45" s="61">
        <v>2119</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504</v>
      </c>
      <c r="L46" s="64" t="s">
        <v>504</v>
      </c>
      <c r="M46" s="64" t="s">
        <v>504</v>
      </c>
      <c r="N46" s="64" t="s">
        <v>504</v>
      </c>
      <c r="O46" s="65" t="s">
        <v>504</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504</v>
      </c>
      <c r="L47" s="64" t="s">
        <v>504</v>
      </c>
      <c r="M47" s="64" t="s">
        <v>504</v>
      </c>
      <c r="N47" s="64" t="s">
        <v>504</v>
      </c>
      <c r="O47" s="65" t="s">
        <v>504</v>
      </c>
      <c r="P47" s="48"/>
      <c r="Q47" s="48"/>
      <c r="R47" s="48"/>
      <c r="S47" s="48"/>
      <c r="T47" s="48"/>
      <c r="U47" s="48"/>
    </row>
    <row r="48" spans="1:21" ht="30.75" customHeight="1" x14ac:dyDescent="0.15">
      <c r="A48" s="48"/>
      <c r="B48" s="1248"/>
      <c r="C48" s="1249"/>
      <c r="D48" s="62"/>
      <c r="E48" s="1254" t="s">
        <v>15</v>
      </c>
      <c r="F48" s="1254"/>
      <c r="G48" s="1254"/>
      <c r="H48" s="1254"/>
      <c r="I48" s="1254"/>
      <c r="J48" s="1255"/>
      <c r="K48" s="63">
        <v>515</v>
      </c>
      <c r="L48" s="64">
        <v>490</v>
      </c>
      <c r="M48" s="64">
        <v>449</v>
      </c>
      <c r="N48" s="64">
        <v>450</v>
      </c>
      <c r="O48" s="65">
        <v>422</v>
      </c>
      <c r="P48" s="48"/>
      <c r="Q48" s="48"/>
      <c r="R48" s="48"/>
      <c r="S48" s="48"/>
      <c r="T48" s="48"/>
      <c r="U48" s="48"/>
    </row>
    <row r="49" spans="1:21" ht="30.75" customHeight="1" x14ac:dyDescent="0.15">
      <c r="A49" s="48"/>
      <c r="B49" s="1248"/>
      <c r="C49" s="1249"/>
      <c r="D49" s="62"/>
      <c r="E49" s="1254" t="s">
        <v>16</v>
      </c>
      <c r="F49" s="1254"/>
      <c r="G49" s="1254"/>
      <c r="H49" s="1254"/>
      <c r="I49" s="1254"/>
      <c r="J49" s="1255"/>
      <c r="K49" s="63">
        <v>43</v>
      </c>
      <c r="L49" s="64">
        <v>48</v>
      </c>
      <c r="M49" s="64">
        <v>42</v>
      </c>
      <c r="N49" s="64">
        <v>42</v>
      </c>
      <c r="O49" s="65">
        <v>49</v>
      </c>
      <c r="P49" s="48"/>
      <c r="Q49" s="48"/>
      <c r="R49" s="48"/>
      <c r="S49" s="48"/>
      <c r="T49" s="48"/>
      <c r="U49" s="48"/>
    </row>
    <row r="50" spans="1:21" ht="30.75" customHeight="1" x14ac:dyDescent="0.15">
      <c r="A50" s="48"/>
      <c r="B50" s="1248"/>
      <c r="C50" s="1249"/>
      <c r="D50" s="62"/>
      <c r="E50" s="1254" t="s">
        <v>17</v>
      </c>
      <c r="F50" s="1254"/>
      <c r="G50" s="1254"/>
      <c r="H50" s="1254"/>
      <c r="I50" s="1254"/>
      <c r="J50" s="1255"/>
      <c r="K50" s="63">
        <v>72</v>
      </c>
      <c r="L50" s="64">
        <v>32</v>
      </c>
      <c r="M50" s="64">
        <v>30</v>
      </c>
      <c r="N50" s="64">
        <v>28</v>
      </c>
      <c r="O50" s="65">
        <v>25</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504</v>
      </c>
      <c r="L51" s="64" t="s">
        <v>504</v>
      </c>
      <c r="M51" s="64" t="s">
        <v>504</v>
      </c>
      <c r="N51" s="64" t="s">
        <v>504</v>
      </c>
      <c r="O51" s="65" t="s">
        <v>504</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2113</v>
      </c>
      <c r="L52" s="64">
        <v>2061</v>
      </c>
      <c r="M52" s="64">
        <v>2011</v>
      </c>
      <c r="N52" s="64">
        <v>1941</v>
      </c>
      <c r="O52" s="65">
        <v>1909</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802</v>
      </c>
      <c r="L53" s="69">
        <v>754</v>
      </c>
      <c r="M53" s="69">
        <v>719</v>
      </c>
      <c r="N53" s="69">
        <v>701</v>
      </c>
      <c r="O53" s="70">
        <v>706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563</v>
      </c>
      <c r="L56" s="80" t="s">
        <v>564</v>
      </c>
      <c r="M56" s="80" t="s">
        <v>565</v>
      </c>
      <c r="N56" s="80" t="s">
        <v>566</v>
      </c>
      <c r="O56" s="81" t="s">
        <v>567</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579</v>
      </c>
      <c r="L57" s="83" t="s">
        <v>579</v>
      </c>
      <c r="M57" s="83" t="s">
        <v>579</v>
      </c>
      <c r="N57" s="83" t="s">
        <v>579</v>
      </c>
      <c r="O57" s="84" t="s">
        <v>581</v>
      </c>
    </row>
    <row r="58" spans="1:21" ht="31.5" customHeight="1" thickBot="1" x14ac:dyDescent="0.2">
      <c r="B58" s="1264"/>
      <c r="C58" s="1265"/>
      <c r="D58" s="1269" t="s">
        <v>27</v>
      </c>
      <c r="E58" s="1270"/>
      <c r="F58" s="1270"/>
      <c r="G58" s="1270"/>
      <c r="H58" s="1270"/>
      <c r="I58" s="1270"/>
      <c r="J58" s="1271"/>
      <c r="K58" s="85" t="s">
        <v>579</v>
      </c>
      <c r="L58" s="86" t="s">
        <v>580</v>
      </c>
      <c r="M58" s="86" t="s">
        <v>579</v>
      </c>
      <c r="N58" s="86" t="s">
        <v>579</v>
      </c>
      <c r="O58" s="87" t="s">
        <v>579</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3nDQYAZYnPxNFQMixbMbdYWs+4mfS+mpc+u8JftNqpk0s8houwCZoMbgTH6UD904ArLLRdQmTZCPI3baX/d2w==" saltValue="XKVzr8RRBDdwmk8ymcXQs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M45" sqref="M45"/>
    </sheetView>
  </sheetViews>
  <sheetFormatPr defaultColWidth="0" defaultRowHeight="13.5" customHeight="1" zeroHeight="1" x14ac:dyDescent="0.15"/>
  <cols>
    <col min="1" max="1" width="6.5703125" style="92" customWidth="1"/>
    <col min="2" max="3" width="12.5703125" style="92" customWidth="1"/>
    <col min="4" max="4" width="11.5703125" style="92" customWidth="1"/>
    <col min="5" max="8" width="10.42578125" style="92" customWidth="1"/>
    <col min="9" max="13" width="16.42578125" style="92" customWidth="1"/>
    <col min="14" max="19" width="12.57031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546</v>
      </c>
      <c r="J40" s="99" t="s">
        <v>547</v>
      </c>
      <c r="K40" s="99" t="s">
        <v>548</v>
      </c>
      <c r="L40" s="99" t="s">
        <v>549</v>
      </c>
      <c r="M40" s="100" t="s">
        <v>550</v>
      </c>
    </row>
    <row r="41" spans="2:13" ht="27.75" customHeight="1" x14ac:dyDescent="0.15">
      <c r="B41" s="1272" t="s">
        <v>30</v>
      </c>
      <c r="C41" s="1273"/>
      <c r="D41" s="101"/>
      <c r="E41" s="1278" t="s">
        <v>31</v>
      </c>
      <c r="F41" s="1278"/>
      <c r="G41" s="1278"/>
      <c r="H41" s="1279"/>
      <c r="I41" s="102">
        <v>19450</v>
      </c>
      <c r="J41" s="103">
        <v>19811</v>
      </c>
      <c r="K41" s="103">
        <v>20692</v>
      </c>
      <c r="L41" s="103">
        <v>21936</v>
      </c>
      <c r="M41" s="104">
        <v>22299</v>
      </c>
    </row>
    <row r="42" spans="2:13" ht="27.75" customHeight="1" x14ac:dyDescent="0.15">
      <c r="B42" s="1274"/>
      <c r="C42" s="1275"/>
      <c r="D42" s="105"/>
      <c r="E42" s="1280" t="s">
        <v>32</v>
      </c>
      <c r="F42" s="1280"/>
      <c r="G42" s="1280"/>
      <c r="H42" s="1281"/>
      <c r="I42" s="106">
        <v>213</v>
      </c>
      <c r="J42" s="107">
        <v>184</v>
      </c>
      <c r="K42" s="107">
        <v>157</v>
      </c>
      <c r="L42" s="107">
        <v>132</v>
      </c>
      <c r="M42" s="108">
        <v>108</v>
      </c>
    </row>
    <row r="43" spans="2:13" ht="27.75" customHeight="1" x14ac:dyDescent="0.15">
      <c r="B43" s="1274"/>
      <c r="C43" s="1275"/>
      <c r="D43" s="105"/>
      <c r="E43" s="1280" t="s">
        <v>33</v>
      </c>
      <c r="F43" s="1280"/>
      <c r="G43" s="1280"/>
      <c r="H43" s="1281"/>
      <c r="I43" s="106">
        <v>4722</v>
      </c>
      <c r="J43" s="107">
        <v>4689</v>
      </c>
      <c r="K43" s="107">
        <v>4857</v>
      </c>
      <c r="L43" s="107">
        <v>4867</v>
      </c>
      <c r="M43" s="108">
        <v>4660</v>
      </c>
    </row>
    <row r="44" spans="2:13" ht="27.75" customHeight="1" x14ac:dyDescent="0.15">
      <c r="B44" s="1274"/>
      <c r="C44" s="1275"/>
      <c r="D44" s="105"/>
      <c r="E44" s="1280" t="s">
        <v>34</v>
      </c>
      <c r="F44" s="1280"/>
      <c r="G44" s="1280"/>
      <c r="H44" s="1281"/>
      <c r="I44" s="106">
        <v>251</v>
      </c>
      <c r="J44" s="107">
        <v>205</v>
      </c>
      <c r="K44" s="107">
        <v>159</v>
      </c>
      <c r="L44" s="107">
        <v>112</v>
      </c>
      <c r="M44" s="108">
        <v>65</v>
      </c>
    </row>
    <row r="45" spans="2:13" ht="27.75" customHeight="1" x14ac:dyDescent="0.15">
      <c r="B45" s="1274"/>
      <c r="C45" s="1275"/>
      <c r="D45" s="105"/>
      <c r="E45" s="1280" t="s">
        <v>35</v>
      </c>
      <c r="F45" s="1280"/>
      <c r="G45" s="1280"/>
      <c r="H45" s="1281"/>
      <c r="I45" s="106">
        <v>2681</v>
      </c>
      <c r="J45" s="107">
        <v>2478</v>
      </c>
      <c r="K45" s="107">
        <v>2432</v>
      </c>
      <c r="L45" s="107">
        <v>2379</v>
      </c>
      <c r="M45" s="108">
        <v>2534</v>
      </c>
    </row>
    <row r="46" spans="2:13" ht="27.75" customHeight="1" x14ac:dyDescent="0.15">
      <c r="B46" s="1274"/>
      <c r="C46" s="1275"/>
      <c r="D46" s="109"/>
      <c r="E46" s="1280" t="s">
        <v>36</v>
      </c>
      <c r="F46" s="1280"/>
      <c r="G46" s="1280"/>
      <c r="H46" s="1281"/>
      <c r="I46" s="106" t="s">
        <v>504</v>
      </c>
      <c r="J46" s="107" t="s">
        <v>504</v>
      </c>
      <c r="K46" s="107" t="s">
        <v>504</v>
      </c>
      <c r="L46" s="107" t="s">
        <v>504</v>
      </c>
      <c r="M46" s="108" t="s">
        <v>504</v>
      </c>
    </row>
    <row r="47" spans="2:13" ht="27.75" customHeight="1" x14ac:dyDescent="0.15">
      <c r="B47" s="1274"/>
      <c r="C47" s="1275"/>
      <c r="D47" s="110"/>
      <c r="E47" s="1282" t="s">
        <v>37</v>
      </c>
      <c r="F47" s="1283"/>
      <c r="G47" s="1283"/>
      <c r="H47" s="1284"/>
      <c r="I47" s="106" t="s">
        <v>504</v>
      </c>
      <c r="J47" s="107" t="s">
        <v>504</v>
      </c>
      <c r="K47" s="107" t="s">
        <v>504</v>
      </c>
      <c r="L47" s="107" t="s">
        <v>504</v>
      </c>
      <c r="M47" s="108" t="s">
        <v>504</v>
      </c>
    </row>
    <row r="48" spans="2:13" ht="27.75" customHeight="1" x14ac:dyDescent="0.15">
      <c r="B48" s="1274"/>
      <c r="C48" s="1275"/>
      <c r="D48" s="105"/>
      <c r="E48" s="1280" t="s">
        <v>38</v>
      </c>
      <c r="F48" s="1280"/>
      <c r="G48" s="1280"/>
      <c r="H48" s="1281"/>
      <c r="I48" s="106" t="s">
        <v>504</v>
      </c>
      <c r="J48" s="107" t="s">
        <v>504</v>
      </c>
      <c r="K48" s="107" t="s">
        <v>504</v>
      </c>
      <c r="L48" s="107" t="s">
        <v>504</v>
      </c>
      <c r="M48" s="108" t="s">
        <v>504</v>
      </c>
    </row>
    <row r="49" spans="2:13" ht="27.75" customHeight="1" x14ac:dyDescent="0.15">
      <c r="B49" s="1276"/>
      <c r="C49" s="1277"/>
      <c r="D49" s="105"/>
      <c r="E49" s="1280" t="s">
        <v>39</v>
      </c>
      <c r="F49" s="1280"/>
      <c r="G49" s="1280"/>
      <c r="H49" s="1281"/>
      <c r="I49" s="106" t="s">
        <v>504</v>
      </c>
      <c r="J49" s="107" t="s">
        <v>504</v>
      </c>
      <c r="K49" s="107" t="s">
        <v>504</v>
      </c>
      <c r="L49" s="107" t="s">
        <v>504</v>
      </c>
      <c r="M49" s="108" t="s">
        <v>504</v>
      </c>
    </row>
    <row r="50" spans="2:13" ht="27.75" customHeight="1" x14ac:dyDescent="0.15">
      <c r="B50" s="1285" t="s">
        <v>40</v>
      </c>
      <c r="C50" s="1286"/>
      <c r="D50" s="111"/>
      <c r="E50" s="1280" t="s">
        <v>41</v>
      </c>
      <c r="F50" s="1280"/>
      <c r="G50" s="1280"/>
      <c r="H50" s="1281"/>
      <c r="I50" s="106">
        <v>7032</v>
      </c>
      <c r="J50" s="107">
        <v>7728</v>
      </c>
      <c r="K50" s="107">
        <v>7811</v>
      </c>
      <c r="L50" s="107">
        <v>7801</v>
      </c>
      <c r="M50" s="108">
        <v>7626</v>
      </c>
    </row>
    <row r="51" spans="2:13" ht="27.75" customHeight="1" x14ac:dyDescent="0.15">
      <c r="B51" s="1274"/>
      <c r="C51" s="1275"/>
      <c r="D51" s="105"/>
      <c r="E51" s="1280" t="s">
        <v>42</v>
      </c>
      <c r="F51" s="1280"/>
      <c r="G51" s="1280"/>
      <c r="H51" s="1281"/>
      <c r="I51" s="106">
        <v>1888</v>
      </c>
      <c r="J51" s="107">
        <v>1975</v>
      </c>
      <c r="K51" s="107">
        <v>2091</v>
      </c>
      <c r="L51" s="107">
        <v>2577</v>
      </c>
      <c r="M51" s="108">
        <v>2750</v>
      </c>
    </row>
    <row r="52" spans="2:13" ht="27.75" customHeight="1" x14ac:dyDescent="0.15">
      <c r="B52" s="1276"/>
      <c r="C52" s="1277"/>
      <c r="D52" s="105"/>
      <c r="E52" s="1280" t="s">
        <v>43</v>
      </c>
      <c r="F52" s="1280"/>
      <c r="G52" s="1280"/>
      <c r="H52" s="1281"/>
      <c r="I52" s="106">
        <v>16641</v>
      </c>
      <c r="J52" s="107">
        <v>16969</v>
      </c>
      <c r="K52" s="107">
        <v>17635</v>
      </c>
      <c r="L52" s="107">
        <v>18314</v>
      </c>
      <c r="M52" s="108">
        <v>18412</v>
      </c>
    </row>
    <row r="53" spans="2:13" ht="27.75" customHeight="1" thickBot="1" x14ac:dyDescent="0.2">
      <c r="B53" s="1287" t="s">
        <v>21</v>
      </c>
      <c r="C53" s="1288"/>
      <c r="D53" s="112"/>
      <c r="E53" s="1289" t="s">
        <v>44</v>
      </c>
      <c r="F53" s="1289"/>
      <c r="G53" s="1289"/>
      <c r="H53" s="1290"/>
      <c r="I53" s="113">
        <v>1756</v>
      </c>
      <c r="J53" s="114">
        <v>695</v>
      </c>
      <c r="K53" s="114">
        <v>759</v>
      </c>
      <c r="L53" s="114">
        <v>733</v>
      </c>
      <c r="M53" s="115">
        <v>878</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Dc+j1b7tZ20D3YFz78HavHy7G2seEAOZF+SU92tu8VlyvZB0nvApZDmFi1FH25KBlMqP+AwE0v8SgH64kU17A==" saltValue="igXl8R6FUba7ocj/KQRJS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548</v>
      </c>
      <c r="G54" s="124" t="s">
        <v>549</v>
      </c>
      <c r="H54" s="125" t="s">
        <v>550</v>
      </c>
    </row>
    <row r="55" spans="2:8" ht="52.5" customHeight="1" x14ac:dyDescent="0.15">
      <c r="B55" s="126"/>
      <c r="C55" s="1299" t="s">
        <v>47</v>
      </c>
      <c r="D55" s="1299"/>
      <c r="E55" s="1300"/>
      <c r="F55" s="127">
        <v>2819</v>
      </c>
      <c r="G55" s="127">
        <v>2849</v>
      </c>
      <c r="H55" s="128">
        <v>2803</v>
      </c>
    </row>
    <row r="56" spans="2:8" ht="52.5" customHeight="1" x14ac:dyDescent="0.15">
      <c r="B56" s="129"/>
      <c r="C56" s="1301" t="s">
        <v>48</v>
      </c>
      <c r="D56" s="1301"/>
      <c r="E56" s="1302"/>
      <c r="F56" s="130">
        <v>2001</v>
      </c>
      <c r="G56" s="130">
        <v>2002</v>
      </c>
      <c r="H56" s="131">
        <v>1902</v>
      </c>
    </row>
    <row r="57" spans="2:8" ht="53.25" customHeight="1" x14ac:dyDescent="0.15">
      <c r="B57" s="129"/>
      <c r="C57" s="1303" t="s">
        <v>49</v>
      </c>
      <c r="D57" s="1303"/>
      <c r="E57" s="1304"/>
      <c r="F57" s="132">
        <v>4808</v>
      </c>
      <c r="G57" s="132">
        <v>4820</v>
      </c>
      <c r="H57" s="133">
        <v>4774</v>
      </c>
    </row>
    <row r="58" spans="2:8" ht="45.75" customHeight="1" x14ac:dyDescent="0.15">
      <c r="B58" s="134"/>
      <c r="C58" s="1291" t="s">
        <v>582</v>
      </c>
      <c r="D58" s="1292"/>
      <c r="E58" s="1293"/>
      <c r="F58" s="135">
        <v>2641</v>
      </c>
      <c r="G58" s="135">
        <v>2653</v>
      </c>
      <c r="H58" s="136">
        <v>2607</v>
      </c>
    </row>
    <row r="59" spans="2:8" ht="45.75" customHeight="1" x14ac:dyDescent="0.15">
      <c r="B59" s="134"/>
      <c r="C59" s="1291" t="s">
        <v>583</v>
      </c>
      <c r="D59" s="1292"/>
      <c r="E59" s="1293"/>
      <c r="F59" s="135">
        <v>2109</v>
      </c>
      <c r="G59" s="135">
        <v>2110</v>
      </c>
      <c r="H59" s="136">
        <v>2110</v>
      </c>
    </row>
    <row r="60" spans="2:8" ht="45.75" customHeight="1" x14ac:dyDescent="0.15">
      <c r="B60" s="134"/>
      <c r="C60" s="1291" t="s">
        <v>584</v>
      </c>
      <c r="D60" s="1292"/>
      <c r="E60" s="1293"/>
      <c r="F60" s="135">
        <v>57</v>
      </c>
      <c r="G60" s="135">
        <v>56</v>
      </c>
      <c r="H60" s="136">
        <v>55</v>
      </c>
    </row>
    <row r="61" spans="2:8" ht="45.75" customHeight="1" x14ac:dyDescent="0.15">
      <c r="B61" s="134"/>
      <c r="C61" s="1291" t="s">
        <v>585</v>
      </c>
      <c r="D61" s="1292"/>
      <c r="E61" s="1293"/>
      <c r="F61" s="135">
        <v>1</v>
      </c>
      <c r="G61" s="135">
        <v>1</v>
      </c>
      <c r="H61" s="136">
        <v>1</v>
      </c>
    </row>
    <row r="62" spans="2:8" ht="45.75" customHeight="1" thickBot="1" x14ac:dyDescent="0.2">
      <c r="B62" s="137"/>
      <c r="C62" s="1294"/>
      <c r="D62" s="1295"/>
      <c r="E62" s="1296"/>
      <c r="F62" s="138"/>
      <c r="G62" s="138"/>
      <c r="H62" s="139"/>
    </row>
    <row r="63" spans="2:8" ht="52.5" customHeight="1" thickBot="1" x14ac:dyDescent="0.2">
      <c r="B63" s="140"/>
      <c r="C63" s="1297" t="s">
        <v>50</v>
      </c>
      <c r="D63" s="1297"/>
      <c r="E63" s="1298"/>
      <c r="F63" s="141">
        <v>9629</v>
      </c>
      <c r="G63" s="141">
        <v>9671</v>
      </c>
      <c r="H63" s="142">
        <v>9478</v>
      </c>
    </row>
    <row r="64" spans="2:8" ht="15" customHeight="1" x14ac:dyDescent="0.15"/>
    <row r="65" ht="0" hidden="1" customHeight="1" x14ac:dyDescent="0.15"/>
    <row r="66" ht="0" hidden="1" customHeight="1" x14ac:dyDescent="0.15"/>
  </sheetData>
  <sheetProtection algorithmName="SHA-512" hashValue="hNv4jCNL4287ddR9JfoCm82gZtaJIR/ByWDwUBGgSE+m2oWDKVyOTzqYZ6lp5uN/xQK167/4VqDoDrcFRS0AOg==" saltValue="zjr1kQ/Y8rDGAAg7yDZCb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13" zoomScale="90" zoomScaleNormal="90" zoomScaleSheetLayoutView="55" workbookViewId="0">
      <selection activeCell="AN43" sqref="AN43:DC47"/>
    </sheetView>
  </sheetViews>
  <sheetFormatPr defaultColWidth="0" defaultRowHeight="13.5" customHeight="1" zeroHeight="1" x14ac:dyDescent="0.15"/>
  <cols>
    <col min="1" max="1" width="6.42578125" style="387" customWidth="1"/>
    <col min="2" max="107" width="2.42578125" style="387" customWidth="1"/>
    <col min="108" max="108" width="6.140625" style="395" customWidth="1"/>
    <col min="109" max="109" width="5.85546875" style="394" customWidth="1"/>
    <col min="110" max="110" width="19.140625" style="387" hidden="1"/>
    <col min="111" max="115" width="12.5703125" style="387" hidden="1"/>
    <col min="116" max="349" width="8.5703125" style="387" hidden="1"/>
    <col min="350" max="355" width="14.85546875" style="387" hidden="1"/>
    <col min="356" max="357" width="15.85546875" style="387" hidden="1"/>
    <col min="358" max="363" width="16.140625" style="387" hidden="1"/>
    <col min="364" max="364" width="6.140625" style="387" hidden="1"/>
    <col min="365" max="365" width="3" style="387" hidden="1"/>
    <col min="366" max="605" width="8.5703125" style="387" hidden="1"/>
    <col min="606" max="611" width="14.85546875" style="387" hidden="1"/>
    <col min="612" max="613" width="15.85546875" style="387" hidden="1"/>
    <col min="614" max="619" width="16.140625" style="387" hidden="1"/>
    <col min="620" max="620" width="6.140625" style="387" hidden="1"/>
    <col min="621" max="621" width="3" style="387" hidden="1"/>
    <col min="622" max="861" width="8.5703125" style="387" hidden="1"/>
    <col min="862" max="867" width="14.85546875" style="387" hidden="1"/>
    <col min="868" max="869" width="15.85546875" style="387" hidden="1"/>
    <col min="870" max="875" width="16.140625" style="387" hidden="1"/>
    <col min="876" max="876" width="6.140625" style="387" hidden="1"/>
    <col min="877" max="877" width="3" style="387" hidden="1"/>
    <col min="878" max="1117" width="8.5703125" style="387" hidden="1"/>
    <col min="1118" max="1123" width="14.85546875" style="387" hidden="1"/>
    <col min="1124" max="1125" width="15.85546875" style="387" hidden="1"/>
    <col min="1126" max="1131" width="16.140625" style="387" hidden="1"/>
    <col min="1132" max="1132" width="6.140625" style="387" hidden="1"/>
    <col min="1133" max="1133" width="3" style="387" hidden="1"/>
    <col min="1134" max="1373" width="8.5703125" style="387" hidden="1"/>
    <col min="1374" max="1379" width="14.85546875" style="387" hidden="1"/>
    <col min="1380" max="1381" width="15.85546875" style="387" hidden="1"/>
    <col min="1382" max="1387" width="16.140625" style="387" hidden="1"/>
    <col min="1388" max="1388" width="6.140625" style="387" hidden="1"/>
    <col min="1389" max="1389" width="3" style="387" hidden="1"/>
    <col min="1390" max="1629" width="8.5703125" style="387" hidden="1"/>
    <col min="1630" max="1635" width="14.85546875" style="387" hidden="1"/>
    <col min="1636" max="1637" width="15.85546875" style="387" hidden="1"/>
    <col min="1638" max="1643" width="16.140625" style="387" hidden="1"/>
    <col min="1644" max="1644" width="6.140625" style="387" hidden="1"/>
    <col min="1645" max="1645" width="3" style="387" hidden="1"/>
    <col min="1646" max="1885" width="8.5703125" style="387" hidden="1"/>
    <col min="1886" max="1891" width="14.85546875" style="387" hidden="1"/>
    <col min="1892" max="1893" width="15.85546875" style="387" hidden="1"/>
    <col min="1894" max="1899" width="16.140625" style="387" hidden="1"/>
    <col min="1900" max="1900" width="6.140625" style="387" hidden="1"/>
    <col min="1901" max="1901" width="3" style="387" hidden="1"/>
    <col min="1902" max="2141" width="8.5703125" style="387" hidden="1"/>
    <col min="2142" max="2147" width="14.85546875" style="387" hidden="1"/>
    <col min="2148" max="2149" width="15.85546875" style="387" hidden="1"/>
    <col min="2150" max="2155" width="16.140625" style="387" hidden="1"/>
    <col min="2156" max="2156" width="6.140625" style="387" hidden="1"/>
    <col min="2157" max="2157" width="3" style="387" hidden="1"/>
    <col min="2158" max="2397" width="8.5703125" style="387" hidden="1"/>
    <col min="2398" max="2403" width="14.85546875" style="387" hidden="1"/>
    <col min="2404" max="2405" width="15.85546875" style="387" hidden="1"/>
    <col min="2406" max="2411" width="16.140625" style="387" hidden="1"/>
    <col min="2412" max="2412" width="6.140625" style="387" hidden="1"/>
    <col min="2413" max="2413" width="3" style="387" hidden="1"/>
    <col min="2414" max="2653" width="8.5703125" style="387" hidden="1"/>
    <col min="2654" max="2659" width="14.85546875" style="387" hidden="1"/>
    <col min="2660" max="2661" width="15.85546875" style="387" hidden="1"/>
    <col min="2662" max="2667" width="16.140625" style="387" hidden="1"/>
    <col min="2668" max="2668" width="6.140625" style="387" hidden="1"/>
    <col min="2669" max="2669" width="3" style="387" hidden="1"/>
    <col min="2670" max="2909" width="8.5703125" style="387" hidden="1"/>
    <col min="2910" max="2915" width="14.85546875" style="387" hidden="1"/>
    <col min="2916" max="2917" width="15.85546875" style="387" hidden="1"/>
    <col min="2918" max="2923" width="16.140625" style="387" hidden="1"/>
    <col min="2924" max="2924" width="6.140625" style="387" hidden="1"/>
    <col min="2925" max="2925" width="3" style="387" hidden="1"/>
    <col min="2926" max="3165" width="8.5703125" style="387" hidden="1"/>
    <col min="3166" max="3171" width="14.85546875" style="387" hidden="1"/>
    <col min="3172" max="3173" width="15.85546875" style="387" hidden="1"/>
    <col min="3174" max="3179" width="16.140625" style="387" hidden="1"/>
    <col min="3180" max="3180" width="6.140625" style="387" hidden="1"/>
    <col min="3181" max="3181" width="3" style="387" hidden="1"/>
    <col min="3182" max="3421" width="8.5703125" style="387" hidden="1"/>
    <col min="3422" max="3427" width="14.85546875" style="387" hidden="1"/>
    <col min="3428" max="3429" width="15.85546875" style="387" hidden="1"/>
    <col min="3430" max="3435" width="16.140625" style="387" hidden="1"/>
    <col min="3436" max="3436" width="6.140625" style="387" hidden="1"/>
    <col min="3437" max="3437" width="3" style="387" hidden="1"/>
    <col min="3438" max="3677" width="8.5703125" style="387" hidden="1"/>
    <col min="3678" max="3683" width="14.85546875" style="387" hidden="1"/>
    <col min="3684" max="3685" width="15.85546875" style="387" hidden="1"/>
    <col min="3686" max="3691" width="16.140625" style="387" hidden="1"/>
    <col min="3692" max="3692" width="6.140625" style="387" hidden="1"/>
    <col min="3693" max="3693" width="3" style="387" hidden="1"/>
    <col min="3694" max="3933" width="8.5703125" style="387" hidden="1"/>
    <col min="3934" max="3939" width="14.85546875" style="387" hidden="1"/>
    <col min="3940" max="3941" width="15.85546875" style="387" hidden="1"/>
    <col min="3942" max="3947" width="16.140625" style="387" hidden="1"/>
    <col min="3948" max="3948" width="6.140625" style="387" hidden="1"/>
    <col min="3949" max="3949" width="3" style="387" hidden="1"/>
    <col min="3950" max="4189" width="8.5703125" style="387" hidden="1"/>
    <col min="4190" max="4195" width="14.85546875" style="387" hidden="1"/>
    <col min="4196" max="4197" width="15.85546875" style="387" hidden="1"/>
    <col min="4198" max="4203" width="16.140625" style="387" hidden="1"/>
    <col min="4204" max="4204" width="6.140625" style="387" hidden="1"/>
    <col min="4205" max="4205" width="3" style="387" hidden="1"/>
    <col min="4206" max="4445" width="8.5703125" style="387" hidden="1"/>
    <col min="4446" max="4451" width="14.85546875" style="387" hidden="1"/>
    <col min="4452" max="4453" width="15.85546875" style="387" hidden="1"/>
    <col min="4454" max="4459" width="16.140625" style="387" hidden="1"/>
    <col min="4460" max="4460" width="6.140625" style="387" hidden="1"/>
    <col min="4461" max="4461" width="3" style="387" hidden="1"/>
    <col min="4462" max="4701" width="8.5703125" style="387" hidden="1"/>
    <col min="4702" max="4707" width="14.85546875" style="387" hidden="1"/>
    <col min="4708" max="4709" width="15.85546875" style="387" hidden="1"/>
    <col min="4710" max="4715" width="16.140625" style="387" hidden="1"/>
    <col min="4716" max="4716" width="6.140625" style="387" hidden="1"/>
    <col min="4717" max="4717" width="3" style="387" hidden="1"/>
    <col min="4718" max="4957" width="8.5703125" style="387" hidden="1"/>
    <col min="4958" max="4963" width="14.85546875" style="387" hidden="1"/>
    <col min="4964" max="4965" width="15.85546875" style="387" hidden="1"/>
    <col min="4966" max="4971" width="16.140625" style="387" hidden="1"/>
    <col min="4972" max="4972" width="6.140625" style="387" hidden="1"/>
    <col min="4973" max="4973" width="3" style="387" hidden="1"/>
    <col min="4974" max="5213" width="8.5703125" style="387" hidden="1"/>
    <col min="5214" max="5219" width="14.85546875" style="387" hidden="1"/>
    <col min="5220" max="5221" width="15.85546875" style="387" hidden="1"/>
    <col min="5222" max="5227" width="16.140625" style="387" hidden="1"/>
    <col min="5228" max="5228" width="6.140625" style="387" hidden="1"/>
    <col min="5229" max="5229" width="3" style="387" hidden="1"/>
    <col min="5230" max="5469" width="8.5703125" style="387" hidden="1"/>
    <col min="5470" max="5475" width="14.85546875" style="387" hidden="1"/>
    <col min="5476" max="5477" width="15.85546875" style="387" hidden="1"/>
    <col min="5478" max="5483" width="16.140625" style="387" hidden="1"/>
    <col min="5484" max="5484" width="6.140625" style="387" hidden="1"/>
    <col min="5485" max="5485" width="3" style="387" hidden="1"/>
    <col min="5486" max="5725" width="8.5703125" style="387" hidden="1"/>
    <col min="5726" max="5731" width="14.85546875" style="387" hidden="1"/>
    <col min="5732" max="5733" width="15.85546875" style="387" hidden="1"/>
    <col min="5734" max="5739" width="16.140625" style="387" hidden="1"/>
    <col min="5740" max="5740" width="6.140625" style="387" hidden="1"/>
    <col min="5741" max="5741" width="3" style="387" hidden="1"/>
    <col min="5742" max="5981" width="8.5703125" style="387" hidden="1"/>
    <col min="5982" max="5987" width="14.85546875" style="387" hidden="1"/>
    <col min="5988" max="5989" width="15.85546875" style="387" hidden="1"/>
    <col min="5990" max="5995" width="16.140625" style="387" hidden="1"/>
    <col min="5996" max="5996" width="6.140625" style="387" hidden="1"/>
    <col min="5997" max="5997" width="3" style="387" hidden="1"/>
    <col min="5998" max="6237" width="8.5703125" style="387" hidden="1"/>
    <col min="6238" max="6243" width="14.85546875" style="387" hidden="1"/>
    <col min="6244" max="6245" width="15.85546875" style="387" hidden="1"/>
    <col min="6246" max="6251" width="16.140625" style="387" hidden="1"/>
    <col min="6252" max="6252" width="6.140625" style="387" hidden="1"/>
    <col min="6253" max="6253" width="3" style="387" hidden="1"/>
    <col min="6254" max="6493" width="8.5703125" style="387" hidden="1"/>
    <col min="6494" max="6499" width="14.85546875" style="387" hidden="1"/>
    <col min="6500" max="6501" width="15.85546875" style="387" hidden="1"/>
    <col min="6502" max="6507" width="16.140625" style="387" hidden="1"/>
    <col min="6508" max="6508" width="6.140625" style="387" hidden="1"/>
    <col min="6509" max="6509" width="3" style="387" hidden="1"/>
    <col min="6510" max="6749" width="8.5703125" style="387" hidden="1"/>
    <col min="6750" max="6755" width="14.85546875" style="387" hidden="1"/>
    <col min="6756" max="6757" width="15.85546875" style="387" hidden="1"/>
    <col min="6758" max="6763" width="16.140625" style="387" hidden="1"/>
    <col min="6764" max="6764" width="6.140625" style="387" hidden="1"/>
    <col min="6765" max="6765" width="3" style="387" hidden="1"/>
    <col min="6766" max="7005" width="8.5703125" style="387" hidden="1"/>
    <col min="7006" max="7011" width="14.85546875" style="387" hidden="1"/>
    <col min="7012" max="7013" width="15.85546875" style="387" hidden="1"/>
    <col min="7014" max="7019" width="16.140625" style="387" hidden="1"/>
    <col min="7020" max="7020" width="6.140625" style="387" hidden="1"/>
    <col min="7021" max="7021" width="3" style="387" hidden="1"/>
    <col min="7022" max="7261" width="8.5703125" style="387" hidden="1"/>
    <col min="7262" max="7267" width="14.85546875" style="387" hidden="1"/>
    <col min="7268" max="7269" width="15.85546875" style="387" hidden="1"/>
    <col min="7270" max="7275" width="16.140625" style="387" hidden="1"/>
    <col min="7276" max="7276" width="6.140625" style="387" hidden="1"/>
    <col min="7277" max="7277" width="3" style="387" hidden="1"/>
    <col min="7278" max="7517" width="8.5703125" style="387" hidden="1"/>
    <col min="7518" max="7523" width="14.85546875" style="387" hidden="1"/>
    <col min="7524" max="7525" width="15.85546875" style="387" hidden="1"/>
    <col min="7526" max="7531" width="16.140625" style="387" hidden="1"/>
    <col min="7532" max="7532" width="6.140625" style="387" hidden="1"/>
    <col min="7533" max="7533" width="3" style="387" hidden="1"/>
    <col min="7534" max="7773" width="8.5703125" style="387" hidden="1"/>
    <col min="7774" max="7779" width="14.85546875" style="387" hidden="1"/>
    <col min="7780" max="7781" width="15.85546875" style="387" hidden="1"/>
    <col min="7782" max="7787" width="16.140625" style="387" hidden="1"/>
    <col min="7788" max="7788" width="6.140625" style="387" hidden="1"/>
    <col min="7789" max="7789" width="3" style="387" hidden="1"/>
    <col min="7790" max="8029" width="8.5703125" style="387" hidden="1"/>
    <col min="8030" max="8035" width="14.85546875" style="387" hidden="1"/>
    <col min="8036" max="8037" width="15.85546875" style="387" hidden="1"/>
    <col min="8038" max="8043" width="16.140625" style="387" hidden="1"/>
    <col min="8044" max="8044" width="6.140625" style="387" hidden="1"/>
    <col min="8045" max="8045" width="3" style="387" hidden="1"/>
    <col min="8046" max="8285" width="8.5703125" style="387" hidden="1"/>
    <col min="8286" max="8291" width="14.85546875" style="387" hidden="1"/>
    <col min="8292" max="8293" width="15.85546875" style="387" hidden="1"/>
    <col min="8294" max="8299" width="16.140625" style="387" hidden="1"/>
    <col min="8300" max="8300" width="6.140625" style="387" hidden="1"/>
    <col min="8301" max="8301" width="3" style="387" hidden="1"/>
    <col min="8302" max="8541" width="8.5703125" style="387" hidden="1"/>
    <col min="8542" max="8547" width="14.85546875" style="387" hidden="1"/>
    <col min="8548" max="8549" width="15.85546875" style="387" hidden="1"/>
    <col min="8550" max="8555" width="16.140625" style="387" hidden="1"/>
    <col min="8556" max="8556" width="6.140625" style="387" hidden="1"/>
    <col min="8557" max="8557" width="3" style="387" hidden="1"/>
    <col min="8558" max="8797" width="8.5703125" style="387" hidden="1"/>
    <col min="8798" max="8803" width="14.85546875" style="387" hidden="1"/>
    <col min="8804" max="8805" width="15.85546875" style="387" hidden="1"/>
    <col min="8806" max="8811" width="16.140625" style="387" hidden="1"/>
    <col min="8812" max="8812" width="6.140625" style="387" hidden="1"/>
    <col min="8813" max="8813" width="3" style="387" hidden="1"/>
    <col min="8814" max="9053" width="8.5703125" style="387" hidden="1"/>
    <col min="9054" max="9059" width="14.85546875" style="387" hidden="1"/>
    <col min="9060" max="9061" width="15.85546875" style="387" hidden="1"/>
    <col min="9062" max="9067" width="16.140625" style="387" hidden="1"/>
    <col min="9068" max="9068" width="6.140625" style="387" hidden="1"/>
    <col min="9069" max="9069" width="3" style="387" hidden="1"/>
    <col min="9070" max="9309" width="8.5703125" style="387" hidden="1"/>
    <col min="9310" max="9315" width="14.85546875" style="387" hidden="1"/>
    <col min="9316" max="9317" width="15.85546875" style="387" hidden="1"/>
    <col min="9318" max="9323" width="16.140625" style="387" hidden="1"/>
    <col min="9324" max="9324" width="6.140625" style="387" hidden="1"/>
    <col min="9325" max="9325" width="3" style="387" hidden="1"/>
    <col min="9326" max="9565" width="8.5703125" style="387" hidden="1"/>
    <col min="9566" max="9571" width="14.85546875" style="387" hidden="1"/>
    <col min="9572" max="9573" width="15.85546875" style="387" hidden="1"/>
    <col min="9574" max="9579" width="16.140625" style="387" hidden="1"/>
    <col min="9580" max="9580" width="6.140625" style="387" hidden="1"/>
    <col min="9581" max="9581" width="3" style="387" hidden="1"/>
    <col min="9582" max="9821" width="8.5703125" style="387" hidden="1"/>
    <col min="9822" max="9827" width="14.85546875" style="387" hidden="1"/>
    <col min="9828" max="9829" width="15.85546875" style="387" hidden="1"/>
    <col min="9830" max="9835" width="16.140625" style="387" hidden="1"/>
    <col min="9836" max="9836" width="6.140625" style="387" hidden="1"/>
    <col min="9837" max="9837" width="3" style="387" hidden="1"/>
    <col min="9838" max="10077" width="8.5703125" style="387" hidden="1"/>
    <col min="10078" max="10083" width="14.85546875" style="387" hidden="1"/>
    <col min="10084" max="10085" width="15.85546875" style="387" hidden="1"/>
    <col min="10086" max="10091" width="16.140625" style="387" hidden="1"/>
    <col min="10092" max="10092" width="6.140625" style="387" hidden="1"/>
    <col min="10093" max="10093" width="3" style="387" hidden="1"/>
    <col min="10094" max="10333" width="8.5703125" style="387" hidden="1"/>
    <col min="10334" max="10339" width="14.85546875" style="387" hidden="1"/>
    <col min="10340" max="10341" width="15.85546875" style="387" hidden="1"/>
    <col min="10342" max="10347" width="16.140625" style="387" hidden="1"/>
    <col min="10348" max="10348" width="6.140625" style="387" hidden="1"/>
    <col min="10349" max="10349" width="3" style="387" hidden="1"/>
    <col min="10350" max="10589" width="8.5703125" style="387" hidden="1"/>
    <col min="10590" max="10595" width="14.85546875" style="387" hidden="1"/>
    <col min="10596" max="10597" width="15.85546875" style="387" hidden="1"/>
    <col min="10598" max="10603" width="16.140625" style="387" hidden="1"/>
    <col min="10604" max="10604" width="6.140625" style="387" hidden="1"/>
    <col min="10605" max="10605" width="3" style="387" hidden="1"/>
    <col min="10606" max="10845" width="8.5703125" style="387" hidden="1"/>
    <col min="10846" max="10851" width="14.85546875" style="387" hidden="1"/>
    <col min="10852" max="10853" width="15.85546875" style="387" hidden="1"/>
    <col min="10854" max="10859" width="16.140625" style="387" hidden="1"/>
    <col min="10860" max="10860" width="6.140625" style="387" hidden="1"/>
    <col min="10861" max="10861" width="3" style="387" hidden="1"/>
    <col min="10862" max="11101" width="8.5703125" style="387" hidden="1"/>
    <col min="11102" max="11107" width="14.85546875" style="387" hidden="1"/>
    <col min="11108" max="11109" width="15.85546875" style="387" hidden="1"/>
    <col min="11110" max="11115" width="16.140625" style="387" hidden="1"/>
    <col min="11116" max="11116" width="6.140625" style="387" hidden="1"/>
    <col min="11117" max="11117" width="3" style="387" hidden="1"/>
    <col min="11118" max="11357" width="8.5703125" style="387" hidden="1"/>
    <col min="11358" max="11363" width="14.85546875" style="387" hidden="1"/>
    <col min="11364" max="11365" width="15.85546875" style="387" hidden="1"/>
    <col min="11366" max="11371" width="16.140625" style="387" hidden="1"/>
    <col min="11372" max="11372" width="6.140625" style="387" hidden="1"/>
    <col min="11373" max="11373" width="3" style="387" hidden="1"/>
    <col min="11374" max="11613" width="8.5703125" style="387" hidden="1"/>
    <col min="11614" max="11619" width="14.85546875" style="387" hidden="1"/>
    <col min="11620" max="11621" width="15.85546875" style="387" hidden="1"/>
    <col min="11622" max="11627" width="16.140625" style="387" hidden="1"/>
    <col min="11628" max="11628" width="6.140625" style="387" hidden="1"/>
    <col min="11629" max="11629" width="3" style="387" hidden="1"/>
    <col min="11630" max="11869" width="8.5703125" style="387" hidden="1"/>
    <col min="11870" max="11875" width="14.85546875" style="387" hidden="1"/>
    <col min="11876" max="11877" width="15.85546875" style="387" hidden="1"/>
    <col min="11878" max="11883" width="16.140625" style="387" hidden="1"/>
    <col min="11884" max="11884" width="6.140625" style="387" hidden="1"/>
    <col min="11885" max="11885" width="3" style="387" hidden="1"/>
    <col min="11886" max="12125" width="8.5703125" style="387" hidden="1"/>
    <col min="12126" max="12131" width="14.85546875" style="387" hidden="1"/>
    <col min="12132" max="12133" width="15.85546875" style="387" hidden="1"/>
    <col min="12134" max="12139" width="16.140625" style="387" hidden="1"/>
    <col min="12140" max="12140" width="6.140625" style="387" hidden="1"/>
    <col min="12141" max="12141" width="3" style="387" hidden="1"/>
    <col min="12142" max="12381" width="8.5703125" style="387" hidden="1"/>
    <col min="12382" max="12387" width="14.85546875" style="387" hidden="1"/>
    <col min="12388" max="12389" width="15.85546875" style="387" hidden="1"/>
    <col min="12390" max="12395" width="16.140625" style="387" hidden="1"/>
    <col min="12396" max="12396" width="6.140625" style="387" hidden="1"/>
    <col min="12397" max="12397" width="3" style="387" hidden="1"/>
    <col min="12398" max="12637" width="8.5703125" style="387" hidden="1"/>
    <col min="12638" max="12643" width="14.85546875" style="387" hidden="1"/>
    <col min="12644" max="12645" width="15.85546875" style="387" hidden="1"/>
    <col min="12646" max="12651" width="16.140625" style="387" hidden="1"/>
    <col min="12652" max="12652" width="6.140625" style="387" hidden="1"/>
    <col min="12653" max="12653" width="3" style="387" hidden="1"/>
    <col min="12654" max="12893" width="8.5703125" style="387" hidden="1"/>
    <col min="12894" max="12899" width="14.85546875" style="387" hidden="1"/>
    <col min="12900" max="12901" width="15.85546875" style="387" hidden="1"/>
    <col min="12902" max="12907" width="16.140625" style="387" hidden="1"/>
    <col min="12908" max="12908" width="6.140625" style="387" hidden="1"/>
    <col min="12909" max="12909" width="3" style="387" hidden="1"/>
    <col min="12910" max="13149" width="8.5703125" style="387" hidden="1"/>
    <col min="13150" max="13155" width="14.85546875" style="387" hidden="1"/>
    <col min="13156" max="13157" width="15.85546875" style="387" hidden="1"/>
    <col min="13158" max="13163" width="16.140625" style="387" hidden="1"/>
    <col min="13164" max="13164" width="6.140625" style="387" hidden="1"/>
    <col min="13165" max="13165" width="3" style="387" hidden="1"/>
    <col min="13166" max="13405" width="8.5703125" style="387" hidden="1"/>
    <col min="13406" max="13411" width="14.85546875" style="387" hidden="1"/>
    <col min="13412" max="13413" width="15.85546875" style="387" hidden="1"/>
    <col min="13414" max="13419" width="16.140625" style="387" hidden="1"/>
    <col min="13420" max="13420" width="6.140625" style="387" hidden="1"/>
    <col min="13421" max="13421" width="3" style="387" hidden="1"/>
    <col min="13422" max="13661" width="8.5703125" style="387" hidden="1"/>
    <col min="13662" max="13667" width="14.85546875" style="387" hidden="1"/>
    <col min="13668" max="13669" width="15.85546875" style="387" hidden="1"/>
    <col min="13670" max="13675" width="16.140625" style="387" hidden="1"/>
    <col min="13676" max="13676" width="6.140625" style="387" hidden="1"/>
    <col min="13677" max="13677" width="3" style="387" hidden="1"/>
    <col min="13678" max="13917" width="8.5703125" style="387" hidden="1"/>
    <col min="13918" max="13923" width="14.85546875" style="387" hidden="1"/>
    <col min="13924" max="13925" width="15.85546875" style="387" hidden="1"/>
    <col min="13926" max="13931" width="16.140625" style="387" hidden="1"/>
    <col min="13932" max="13932" width="6.140625" style="387" hidden="1"/>
    <col min="13933" max="13933" width="3" style="387" hidden="1"/>
    <col min="13934" max="14173" width="8.5703125" style="387" hidden="1"/>
    <col min="14174" max="14179" width="14.85546875" style="387" hidden="1"/>
    <col min="14180" max="14181" width="15.85546875" style="387" hidden="1"/>
    <col min="14182" max="14187" width="16.140625" style="387" hidden="1"/>
    <col min="14188" max="14188" width="6.140625" style="387" hidden="1"/>
    <col min="14189" max="14189" width="3" style="387" hidden="1"/>
    <col min="14190" max="14429" width="8.5703125" style="387" hidden="1"/>
    <col min="14430" max="14435" width="14.85546875" style="387" hidden="1"/>
    <col min="14436" max="14437" width="15.85546875" style="387" hidden="1"/>
    <col min="14438" max="14443" width="16.140625" style="387" hidden="1"/>
    <col min="14444" max="14444" width="6.140625" style="387" hidden="1"/>
    <col min="14445" max="14445" width="3" style="387" hidden="1"/>
    <col min="14446" max="14685" width="8.5703125" style="387" hidden="1"/>
    <col min="14686" max="14691" width="14.85546875" style="387" hidden="1"/>
    <col min="14692" max="14693" width="15.85546875" style="387" hidden="1"/>
    <col min="14694" max="14699" width="16.140625" style="387" hidden="1"/>
    <col min="14700" max="14700" width="6.140625" style="387" hidden="1"/>
    <col min="14701" max="14701" width="3" style="387" hidden="1"/>
    <col min="14702" max="14941" width="8.5703125" style="387" hidden="1"/>
    <col min="14942" max="14947" width="14.85546875" style="387" hidden="1"/>
    <col min="14948" max="14949" width="15.85546875" style="387" hidden="1"/>
    <col min="14950" max="14955" width="16.140625" style="387" hidden="1"/>
    <col min="14956" max="14956" width="6.140625" style="387" hidden="1"/>
    <col min="14957" max="14957" width="3" style="387" hidden="1"/>
    <col min="14958" max="15197" width="8.5703125" style="387" hidden="1"/>
    <col min="15198" max="15203" width="14.85546875" style="387" hidden="1"/>
    <col min="15204" max="15205" width="15.85546875" style="387" hidden="1"/>
    <col min="15206" max="15211" width="16.140625" style="387" hidden="1"/>
    <col min="15212" max="15212" width="6.140625" style="387" hidden="1"/>
    <col min="15213" max="15213" width="3" style="387" hidden="1"/>
    <col min="15214" max="15453" width="8.5703125" style="387" hidden="1"/>
    <col min="15454" max="15459" width="14.85546875" style="387" hidden="1"/>
    <col min="15460" max="15461" width="15.85546875" style="387" hidden="1"/>
    <col min="15462" max="15467" width="16.140625" style="387" hidden="1"/>
    <col min="15468" max="15468" width="6.140625" style="387" hidden="1"/>
    <col min="15469" max="15469" width="3" style="387" hidden="1"/>
    <col min="15470" max="15709" width="8.5703125" style="387" hidden="1"/>
    <col min="15710" max="15715" width="14.85546875" style="387" hidden="1"/>
    <col min="15716" max="15717" width="15.85546875" style="387" hidden="1"/>
    <col min="15718" max="15723" width="16.140625" style="387" hidden="1"/>
    <col min="15724" max="15724" width="6.140625" style="387" hidden="1"/>
    <col min="15725" max="15725" width="3" style="387" hidden="1"/>
    <col min="15726" max="15965" width="8.5703125" style="387" hidden="1"/>
    <col min="15966" max="15971" width="14.85546875" style="387" hidden="1"/>
    <col min="15972" max="15973" width="15.85546875" style="387" hidden="1"/>
    <col min="15974" max="15979" width="16.140625" style="387" hidden="1"/>
    <col min="15980" max="15980" width="6.140625" style="387" hidden="1"/>
    <col min="15981" max="15981" width="3" style="387" hidden="1"/>
    <col min="15982" max="16221" width="8.5703125" style="387" hidden="1"/>
    <col min="16222" max="16227" width="14.85546875" style="387" hidden="1"/>
    <col min="16228" max="16229" width="15.85546875" style="387" hidden="1"/>
    <col min="16230" max="16235" width="16.140625" style="387" hidden="1"/>
    <col min="16236" max="16236" width="6.140625" style="387" hidden="1"/>
    <col min="16237" max="16237" width="3" style="387" hidden="1"/>
    <col min="16238" max="16384" width="8.57031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586</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586</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587</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588</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600</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589</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546</v>
      </c>
      <c r="BQ50" s="1310"/>
      <c r="BR50" s="1310"/>
      <c r="BS50" s="1310"/>
      <c r="BT50" s="1310"/>
      <c r="BU50" s="1310"/>
      <c r="BV50" s="1310"/>
      <c r="BW50" s="1310"/>
      <c r="BX50" s="1310" t="s">
        <v>547</v>
      </c>
      <c r="BY50" s="1310"/>
      <c r="BZ50" s="1310"/>
      <c r="CA50" s="1310"/>
      <c r="CB50" s="1310"/>
      <c r="CC50" s="1310"/>
      <c r="CD50" s="1310"/>
      <c r="CE50" s="1310"/>
      <c r="CF50" s="1310" t="s">
        <v>548</v>
      </c>
      <c r="CG50" s="1310"/>
      <c r="CH50" s="1310"/>
      <c r="CI50" s="1310"/>
      <c r="CJ50" s="1310"/>
      <c r="CK50" s="1310"/>
      <c r="CL50" s="1310"/>
      <c r="CM50" s="1310"/>
      <c r="CN50" s="1310" t="s">
        <v>549</v>
      </c>
      <c r="CO50" s="1310"/>
      <c r="CP50" s="1310"/>
      <c r="CQ50" s="1310"/>
      <c r="CR50" s="1310"/>
      <c r="CS50" s="1310"/>
      <c r="CT50" s="1310"/>
      <c r="CU50" s="1310"/>
      <c r="CV50" s="1310" t="s">
        <v>550</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590</v>
      </c>
      <c r="AO51" s="1308"/>
      <c r="AP51" s="1308"/>
      <c r="AQ51" s="1308"/>
      <c r="AR51" s="1308"/>
      <c r="AS51" s="1308"/>
      <c r="AT51" s="1308"/>
      <c r="AU51" s="1308"/>
      <c r="AV51" s="1308"/>
      <c r="AW51" s="1308"/>
      <c r="AX51" s="1308"/>
      <c r="AY51" s="1308"/>
      <c r="AZ51" s="1308"/>
      <c r="BA51" s="1308"/>
      <c r="BB51" s="1308" t="s">
        <v>591</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17"/>
      <c r="BY51" s="1305"/>
      <c r="BZ51" s="1305"/>
      <c r="CA51" s="1305"/>
      <c r="CB51" s="1305"/>
      <c r="CC51" s="1305"/>
      <c r="CD51" s="1305"/>
      <c r="CE51" s="1305"/>
      <c r="CF51" s="1305">
        <v>9.6</v>
      </c>
      <c r="CG51" s="1305"/>
      <c r="CH51" s="1305"/>
      <c r="CI51" s="1305"/>
      <c r="CJ51" s="1305"/>
      <c r="CK51" s="1305"/>
      <c r="CL51" s="1305"/>
      <c r="CM51" s="1305"/>
      <c r="CN51" s="1317"/>
      <c r="CO51" s="1305"/>
      <c r="CP51" s="1305"/>
      <c r="CQ51" s="1305"/>
      <c r="CR51" s="1305"/>
      <c r="CS51" s="1305"/>
      <c r="CT51" s="1305"/>
      <c r="CU51" s="1305"/>
      <c r="CV51" s="1305">
        <v>11.9</v>
      </c>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593</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17"/>
      <c r="BY53" s="1305"/>
      <c r="BZ53" s="1305"/>
      <c r="CA53" s="1305"/>
      <c r="CB53" s="1305"/>
      <c r="CC53" s="1305"/>
      <c r="CD53" s="1305"/>
      <c r="CE53" s="1305"/>
      <c r="CF53" s="1305">
        <v>64.7</v>
      </c>
      <c r="CG53" s="1305"/>
      <c r="CH53" s="1305"/>
      <c r="CI53" s="1305"/>
      <c r="CJ53" s="1305"/>
      <c r="CK53" s="1305"/>
      <c r="CL53" s="1305"/>
      <c r="CM53" s="1305"/>
      <c r="CN53" s="1317"/>
      <c r="CO53" s="1305"/>
      <c r="CP53" s="1305"/>
      <c r="CQ53" s="1305"/>
      <c r="CR53" s="1305"/>
      <c r="CS53" s="1305"/>
      <c r="CT53" s="1305"/>
      <c r="CU53" s="1305"/>
      <c r="CV53" s="1305">
        <v>67.599999999999994</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594</v>
      </c>
      <c r="AO55" s="1310"/>
      <c r="AP55" s="1310"/>
      <c r="AQ55" s="1310"/>
      <c r="AR55" s="1310"/>
      <c r="AS55" s="1310"/>
      <c r="AT55" s="1310"/>
      <c r="AU55" s="1310"/>
      <c r="AV55" s="1310"/>
      <c r="AW55" s="1310"/>
      <c r="AX55" s="1310"/>
      <c r="AY55" s="1310"/>
      <c r="AZ55" s="1310"/>
      <c r="BA55" s="1310"/>
      <c r="BB55" s="1308" t="s">
        <v>595</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17"/>
      <c r="BY55" s="1305"/>
      <c r="BZ55" s="1305"/>
      <c r="CA55" s="1305"/>
      <c r="CB55" s="1305"/>
      <c r="CC55" s="1305"/>
      <c r="CD55" s="1305"/>
      <c r="CE55" s="1305"/>
      <c r="CF55" s="1305">
        <v>21</v>
      </c>
      <c r="CG55" s="1305"/>
      <c r="CH55" s="1305"/>
      <c r="CI55" s="1305"/>
      <c r="CJ55" s="1305"/>
      <c r="CK55" s="1305"/>
      <c r="CL55" s="1305"/>
      <c r="CM55" s="1305"/>
      <c r="CN55" s="1317"/>
      <c r="CO55" s="1305"/>
      <c r="CP55" s="1305"/>
      <c r="CQ55" s="1305"/>
      <c r="CR55" s="1305"/>
      <c r="CS55" s="1305"/>
      <c r="CT55" s="1305"/>
      <c r="CU55" s="1305"/>
      <c r="CV55" s="1305">
        <v>18.3</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592</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17"/>
      <c r="BY57" s="1305"/>
      <c r="BZ57" s="1305"/>
      <c r="CA57" s="1305"/>
      <c r="CB57" s="1305"/>
      <c r="CC57" s="1305"/>
      <c r="CD57" s="1305"/>
      <c r="CE57" s="1305"/>
      <c r="CF57" s="1305">
        <v>56.1</v>
      </c>
      <c r="CG57" s="1305"/>
      <c r="CH57" s="1305"/>
      <c r="CI57" s="1305"/>
      <c r="CJ57" s="1305"/>
      <c r="CK57" s="1305"/>
      <c r="CL57" s="1305"/>
      <c r="CM57" s="1305"/>
      <c r="CN57" s="1317"/>
      <c r="CO57" s="1305"/>
      <c r="CP57" s="1305"/>
      <c r="CQ57" s="1305"/>
      <c r="CR57" s="1305"/>
      <c r="CS57" s="1305"/>
      <c r="CT57" s="1305"/>
      <c r="CU57" s="1305"/>
      <c r="CV57" s="1305">
        <v>59.1</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596</v>
      </c>
    </row>
    <row r="64" spans="1:109" x14ac:dyDescent="0.15">
      <c r="B64" s="394"/>
      <c r="G64" s="401"/>
      <c r="I64" s="414"/>
      <c r="J64" s="414"/>
      <c r="K64" s="414"/>
      <c r="L64" s="414"/>
      <c r="M64" s="414"/>
      <c r="N64" s="415"/>
      <c r="AM64" s="401"/>
      <c r="AN64" s="401" t="s">
        <v>588</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601</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589</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546</v>
      </c>
      <c r="BQ72" s="1310"/>
      <c r="BR72" s="1310"/>
      <c r="BS72" s="1310"/>
      <c r="BT72" s="1310"/>
      <c r="BU72" s="1310"/>
      <c r="BV72" s="1310"/>
      <c r="BW72" s="1310"/>
      <c r="BX72" s="1310" t="s">
        <v>547</v>
      </c>
      <c r="BY72" s="1310"/>
      <c r="BZ72" s="1310"/>
      <c r="CA72" s="1310"/>
      <c r="CB72" s="1310"/>
      <c r="CC72" s="1310"/>
      <c r="CD72" s="1310"/>
      <c r="CE72" s="1310"/>
      <c r="CF72" s="1310" t="s">
        <v>548</v>
      </c>
      <c r="CG72" s="1310"/>
      <c r="CH72" s="1310"/>
      <c r="CI72" s="1310"/>
      <c r="CJ72" s="1310"/>
      <c r="CK72" s="1310"/>
      <c r="CL72" s="1310"/>
      <c r="CM72" s="1310"/>
      <c r="CN72" s="1310" t="s">
        <v>549</v>
      </c>
      <c r="CO72" s="1310"/>
      <c r="CP72" s="1310"/>
      <c r="CQ72" s="1310"/>
      <c r="CR72" s="1310"/>
      <c r="CS72" s="1310"/>
      <c r="CT72" s="1310"/>
      <c r="CU72" s="1310"/>
      <c r="CV72" s="1310" t="s">
        <v>550</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590</v>
      </c>
      <c r="AO73" s="1308"/>
      <c r="AP73" s="1308"/>
      <c r="AQ73" s="1308"/>
      <c r="AR73" s="1308"/>
      <c r="AS73" s="1308"/>
      <c r="AT73" s="1308"/>
      <c r="AU73" s="1308"/>
      <c r="AV73" s="1308"/>
      <c r="AW73" s="1308"/>
      <c r="AX73" s="1308"/>
      <c r="AY73" s="1308"/>
      <c r="AZ73" s="1308"/>
      <c r="BA73" s="1308"/>
      <c r="BB73" s="1308" t="s">
        <v>591</v>
      </c>
      <c r="BC73" s="1308"/>
      <c r="BD73" s="1308"/>
      <c r="BE73" s="1308"/>
      <c r="BF73" s="1308"/>
      <c r="BG73" s="1308"/>
      <c r="BH73" s="1308"/>
      <c r="BI73" s="1308"/>
      <c r="BJ73" s="1308"/>
      <c r="BK73" s="1308"/>
      <c r="BL73" s="1308"/>
      <c r="BM73" s="1308"/>
      <c r="BN73" s="1308"/>
      <c r="BO73" s="1308"/>
      <c r="BP73" s="1305">
        <v>21.7</v>
      </c>
      <c r="BQ73" s="1305"/>
      <c r="BR73" s="1305"/>
      <c r="BS73" s="1305"/>
      <c r="BT73" s="1305"/>
      <c r="BU73" s="1305"/>
      <c r="BV73" s="1305"/>
      <c r="BW73" s="1305"/>
      <c r="BX73" s="1305">
        <v>8.4</v>
      </c>
      <c r="BY73" s="1305"/>
      <c r="BZ73" s="1305"/>
      <c r="CA73" s="1305"/>
      <c r="CB73" s="1305"/>
      <c r="CC73" s="1305"/>
      <c r="CD73" s="1305"/>
      <c r="CE73" s="1305"/>
      <c r="CF73" s="1305">
        <v>9.6</v>
      </c>
      <c r="CG73" s="1305"/>
      <c r="CH73" s="1305"/>
      <c r="CI73" s="1305"/>
      <c r="CJ73" s="1305"/>
      <c r="CK73" s="1305"/>
      <c r="CL73" s="1305"/>
      <c r="CM73" s="1305"/>
      <c r="CN73" s="1305">
        <v>9.5</v>
      </c>
      <c r="CO73" s="1305"/>
      <c r="CP73" s="1305"/>
      <c r="CQ73" s="1305"/>
      <c r="CR73" s="1305"/>
      <c r="CS73" s="1305"/>
      <c r="CT73" s="1305"/>
      <c r="CU73" s="1305"/>
      <c r="CV73" s="1305">
        <v>11.9</v>
      </c>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597</v>
      </c>
      <c r="BC75" s="1308"/>
      <c r="BD75" s="1308"/>
      <c r="BE75" s="1308"/>
      <c r="BF75" s="1308"/>
      <c r="BG75" s="1308"/>
      <c r="BH75" s="1308"/>
      <c r="BI75" s="1308"/>
      <c r="BJ75" s="1308"/>
      <c r="BK75" s="1308"/>
      <c r="BL75" s="1308"/>
      <c r="BM75" s="1308"/>
      <c r="BN75" s="1308"/>
      <c r="BO75" s="1308"/>
      <c r="BP75" s="1305">
        <v>10.7</v>
      </c>
      <c r="BQ75" s="1305"/>
      <c r="BR75" s="1305"/>
      <c r="BS75" s="1305"/>
      <c r="BT75" s="1305"/>
      <c r="BU75" s="1305"/>
      <c r="BV75" s="1305"/>
      <c r="BW75" s="1305"/>
      <c r="BX75" s="1305">
        <v>9.9</v>
      </c>
      <c r="BY75" s="1305"/>
      <c r="BZ75" s="1305"/>
      <c r="CA75" s="1305"/>
      <c r="CB75" s="1305"/>
      <c r="CC75" s="1305"/>
      <c r="CD75" s="1305"/>
      <c r="CE75" s="1305"/>
      <c r="CF75" s="1305">
        <v>9.4</v>
      </c>
      <c r="CG75" s="1305"/>
      <c r="CH75" s="1305"/>
      <c r="CI75" s="1305"/>
      <c r="CJ75" s="1305"/>
      <c r="CK75" s="1305"/>
      <c r="CL75" s="1305"/>
      <c r="CM75" s="1305"/>
      <c r="CN75" s="1305">
        <v>9.1</v>
      </c>
      <c r="CO75" s="1305"/>
      <c r="CP75" s="1305"/>
      <c r="CQ75" s="1305"/>
      <c r="CR75" s="1305"/>
      <c r="CS75" s="1305"/>
      <c r="CT75" s="1305"/>
      <c r="CU75" s="1305"/>
      <c r="CV75" s="1305">
        <v>9.1999999999999993</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594</v>
      </c>
      <c r="AO77" s="1310"/>
      <c r="AP77" s="1310"/>
      <c r="AQ77" s="1310"/>
      <c r="AR77" s="1310"/>
      <c r="AS77" s="1310"/>
      <c r="AT77" s="1310"/>
      <c r="AU77" s="1310"/>
      <c r="AV77" s="1310"/>
      <c r="AW77" s="1310"/>
      <c r="AX77" s="1310"/>
      <c r="AY77" s="1310"/>
      <c r="AZ77" s="1310"/>
      <c r="BA77" s="1310"/>
      <c r="BB77" s="1308" t="s">
        <v>598</v>
      </c>
      <c r="BC77" s="1308"/>
      <c r="BD77" s="1308"/>
      <c r="BE77" s="1308"/>
      <c r="BF77" s="1308"/>
      <c r="BG77" s="1308"/>
      <c r="BH77" s="1308"/>
      <c r="BI77" s="1308"/>
      <c r="BJ77" s="1308"/>
      <c r="BK77" s="1308"/>
      <c r="BL77" s="1308"/>
      <c r="BM77" s="1308"/>
      <c r="BN77" s="1308"/>
      <c r="BO77" s="1308"/>
      <c r="BP77" s="1305">
        <v>20.3</v>
      </c>
      <c r="BQ77" s="1305"/>
      <c r="BR77" s="1305"/>
      <c r="BS77" s="1305"/>
      <c r="BT77" s="1305"/>
      <c r="BU77" s="1305"/>
      <c r="BV77" s="1305"/>
      <c r="BW77" s="1305"/>
      <c r="BX77" s="1305">
        <v>13</v>
      </c>
      <c r="BY77" s="1305"/>
      <c r="BZ77" s="1305"/>
      <c r="CA77" s="1305"/>
      <c r="CB77" s="1305"/>
      <c r="CC77" s="1305"/>
      <c r="CD77" s="1305"/>
      <c r="CE77" s="1305"/>
      <c r="CF77" s="1305">
        <v>21</v>
      </c>
      <c r="CG77" s="1305"/>
      <c r="CH77" s="1305"/>
      <c r="CI77" s="1305"/>
      <c r="CJ77" s="1305"/>
      <c r="CK77" s="1305"/>
      <c r="CL77" s="1305"/>
      <c r="CM77" s="1305"/>
      <c r="CN77" s="1305">
        <v>20.2</v>
      </c>
      <c r="CO77" s="1305"/>
      <c r="CP77" s="1305"/>
      <c r="CQ77" s="1305"/>
      <c r="CR77" s="1305"/>
      <c r="CS77" s="1305"/>
      <c r="CT77" s="1305"/>
      <c r="CU77" s="1305"/>
      <c r="CV77" s="1305">
        <v>18.3</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597</v>
      </c>
      <c r="BC79" s="1308"/>
      <c r="BD79" s="1308"/>
      <c r="BE79" s="1308"/>
      <c r="BF79" s="1308"/>
      <c r="BG79" s="1308"/>
      <c r="BH79" s="1308"/>
      <c r="BI79" s="1308"/>
      <c r="BJ79" s="1308"/>
      <c r="BK79" s="1308"/>
      <c r="BL79" s="1308"/>
      <c r="BM79" s="1308"/>
      <c r="BN79" s="1308"/>
      <c r="BO79" s="1308"/>
      <c r="BP79" s="1305">
        <v>7.7</v>
      </c>
      <c r="BQ79" s="1305"/>
      <c r="BR79" s="1305"/>
      <c r="BS79" s="1305"/>
      <c r="BT79" s="1305"/>
      <c r="BU79" s="1305"/>
      <c r="BV79" s="1305"/>
      <c r="BW79" s="1305"/>
      <c r="BX79" s="1305">
        <v>6.8</v>
      </c>
      <c r="BY79" s="1305"/>
      <c r="BZ79" s="1305"/>
      <c r="CA79" s="1305"/>
      <c r="CB79" s="1305"/>
      <c r="CC79" s="1305"/>
      <c r="CD79" s="1305"/>
      <c r="CE79" s="1305"/>
      <c r="CF79" s="1305">
        <v>6.8</v>
      </c>
      <c r="CG79" s="1305"/>
      <c r="CH79" s="1305"/>
      <c r="CI79" s="1305"/>
      <c r="CJ79" s="1305"/>
      <c r="CK79" s="1305"/>
      <c r="CL79" s="1305"/>
      <c r="CM79" s="1305"/>
      <c r="CN79" s="1305">
        <v>6.8</v>
      </c>
      <c r="CO79" s="1305"/>
      <c r="CP79" s="1305"/>
      <c r="CQ79" s="1305"/>
      <c r="CR79" s="1305"/>
      <c r="CS79" s="1305"/>
      <c r="CT79" s="1305"/>
      <c r="CU79" s="1305"/>
      <c r="CV79" s="1305">
        <v>6.8</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TFAbt1ppnj0jdfdAkot7IwmMB0SRrocgsQmGp9333o3gd5mvJgEPvDhCic8NYRl8I9X4wfeVmvPsfBZEJKmtLA==" saltValue="huPu/JbFjseDTCOKLwaE4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6" zoomScale="90" zoomScaleNormal="90" zoomScaleSheetLayoutView="70" workbookViewId="0">
      <selection activeCell="BK109" sqref="BK109"/>
    </sheetView>
  </sheetViews>
  <sheetFormatPr defaultColWidth="0" defaultRowHeight="13.5" customHeight="1" zeroHeight="1" x14ac:dyDescent="0.15"/>
  <cols>
    <col min="1" max="34" width="2.42578125" style="291" customWidth="1"/>
    <col min="35" max="122" width="2.42578125" style="290" customWidth="1"/>
    <col min="123" max="16384" width="2.425781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OZCXK2+WDM4EBciP/pW0oQ4AZHAxzbIGLR8VER3y+9dY0shShSjAhSoQTtKJPuJPWZW5kh017JYwLx0RolP/A==" saltValue="QVM88eqjrBDK+S4AK0hS/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4" zoomScale="90" zoomScaleNormal="90" zoomScaleSheetLayoutView="55" workbookViewId="0">
      <selection activeCell="BH3" sqref="BH3"/>
    </sheetView>
  </sheetViews>
  <sheetFormatPr defaultColWidth="0" defaultRowHeight="13.5" customHeight="1" zeroHeight="1" x14ac:dyDescent="0.15"/>
  <cols>
    <col min="1" max="34" width="2.42578125" style="291" customWidth="1"/>
    <col min="35" max="122" width="2.42578125" style="290" customWidth="1"/>
    <col min="123" max="16384" width="2.425781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GLmbak73ANwB2IY51afC6x77s+YwL7N6xjCAZAhHUhxPJJ1yOba6MMllIdpWEuW9TM3kmHeKSgcaThEz3iAKQ==" saltValue="AvEWMn/rNcaPCHbz/Zgrg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40625" defaultRowHeight="13.5" x14ac:dyDescent="0.15"/>
  <cols>
    <col min="1" max="1" width="45.85546875" style="149" customWidth="1"/>
    <col min="2" max="8" width="13.42578125" style="149" customWidth="1"/>
    <col min="9" max="16384" width="11.140625" style="149"/>
  </cols>
  <sheetData>
    <row r="1" spans="1:8" x14ac:dyDescent="0.15">
      <c r="A1" s="143"/>
      <c r="B1" s="144"/>
      <c r="C1" s="145"/>
      <c r="D1" s="146"/>
      <c r="E1" s="147"/>
      <c r="F1" s="147"/>
      <c r="G1" s="147"/>
      <c r="H1" s="148"/>
    </row>
    <row r="2" spans="1:8" x14ac:dyDescent="0.15">
      <c r="A2" s="150"/>
      <c r="B2" s="151"/>
      <c r="C2" s="152"/>
      <c r="D2" s="153" t="s">
        <v>51</v>
      </c>
      <c r="E2" s="154"/>
      <c r="F2" s="155" t="s">
        <v>543</v>
      </c>
      <c r="G2" s="156"/>
      <c r="H2" s="157"/>
    </row>
    <row r="3" spans="1:8" x14ac:dyDescent="0.15">
      <c r="A3" s="153" t="s">
        <v>536</v>
      </c>
      <c r="B3" s="158"/>
      <c r="C3" s="159"/>
      <c r="D3" s="160">
        <v>100795</v>
      </c>
      <c r="E3" s="161"/>
      <c r="F3" s="162">
        <v>53292</v>
      </c>
      <c r="G3" s="163"/>
      <c r="H3" s="164"/>
    </row>
    <row r="4" spans="1:8" x14ac:dyDescent="0.15">
      <c r="A4" s="165"/>
      <c r="B4" s="166"/>
      <c r="C4" s="167"/>
      <c r="D4" s="168">
        <v>55821</v>
      </c>
      <c r="E4" s="169"/>
      <c r="F4" s="170">
        <v>28900</v>
      </c>
      <c r="G4" s="171"/>
      <c r="H4" s="172"/>
    </row>
    <row r="5" spans="1:8" x14ac:dyDescent="0.15">
      <c r="A5" s="153" t="s">
        <v>538</v>
      </c>
      <c r="B5" s="158"/>
      <c r="C5" s="159"/>
      <c r="D5" s="160">
        <v>140331</v>
      </c>
      <c r="E5" s="161"/>
      <c r="F5" s="162">
        <v>49919</v>
      </c>
      <c r="G5" s="163"/>
      <c r="H5" s="164"/>
    </row>
    <row r="6" spans="1:8" x14ac:dyDescent="0.15">
      <c r="A6" s="165"/>
      <c r="B6" s="166"/>
      <c r="C6" s="167"/>
      <c r="D6" s="168">
        <v>69880</v>
      </c>
      <c r="E6" s="169"/>
      <c r="F6" s="170">
        <v>26398</v>
      </c>
      <c r="G6" s="171"/>
      <c r="H6" s="172"/>
    </row>
    <row r="7" spans="1:8" x14ac:dyDescent="0.15">
      <c r="A7" s="153" t="s">
        <v>539</v>
      </c>
      <c r="B7" s="158"/>
      <c r="C7" s="159"/>
      <c r="D7" s="160">
        <v>175815</v>
      </c>
      <c r="E7" s="161"/>
      <c r="F7" s="162">
        <v>47738</v>
      </c>
      <c r="G7" s="163"/>
      <c r="H7" s="164"/>
    </row>
    <row r="8" spans="1:8" x14ac:dyDescent="0.15">
      <c r="A8" s="165"/>
      <c r="B8" s="166"/>
      <c r="C8" s="167"/>
      <c r="D8" s="168">
        <v>113349</v>
      </c>
      <c r="E8" s="169"/>
      <c r="F8" s="170">
        <v>24937</v>
      </c>
      <c r="G8" s="171"/>
      <c r="H8" s="172"/>
    </row>
    <row r="9" spans="1:8" x14ac:dyDescent="0.15">
      <c r="A9" s="153" t="s">
        <v>540</v>
      </c>
      <c r="B9" s="158"/>
      <c r="C9" s="159"/>
      <c r="D9" s="160">
        <v>194904</v>
      </c>
      <c r="E9" s="161"/>
      <c r="F9" s="162">
        <v>52191</v>
      </c>
      <c r="G9" s="163"/>
      <c r="H9" s="164"/>
    </row>
    <row r="10" spans="1:8" x14ac:dyDescent="0.15">
      <c r="A10" s="165"/>
      <c r="B10" s="166"/>
      <c r="C10" s="167"/>
      <c r="D10" s="168">
        <v>77969</v>
      </c>
      <c r="E10" s="169"/>
      <c r="F10" s="170">
        <v>24843</v>
      </c>
      <c r="G10" s="171"/>
      <c r="H10" s="172"/>
    </row>
    <row r="11" spans="1:8" x14ac:dyDescent="0.15">
      <c r="A11" s="153" t="s">
        <v>541</v>
      </c>
      <c r="B11" s="158"/>
      <c r="C11" s="159"/>
      <c r="D11" s="160">
        <v>138695</v>
      </c>
      <c r="E11" s="161"/>
      <c r="F11" s="162">
        <v>47387</v>
      </c>
      <c r="G11" s="163"/>
      <c r="H11" s="164"/>
    </row>
    <row r="12" spans="1:8" x14ac:dyDescent="0.15">
      <c r="A12" s="165"/>
      <c r="B12" s="166"/>
      <c r="C12" s="173"/>
      <c r="D12" s="168">
        <v>77354</v>
      </c>
      <c r="E12" s="169"/>
      <c r="F12" s="170">
        <v>24928</v>
      </c>
      <c r="G12" s="171"/>
      <c r="H12" s="172"/>
    </row>
    <row r="13" spans="1:8" x14ac:dyDescent="0.15">
      <c r="A13" s="153"/>
      <c r="B13" s="158"/>
      <c r="C13" s="174"/>
      <c r="D13" s="175">
        <v>150108</v>
      </c>
      <c r="E13" s="176"/>
      <c r="F13" s="177">
        <v>50105</v>
      </c>
      <c r="G13" s="178"/>
      <c r="H13" s="164"/>
    </row>
    <row r="14" spans="1:8" x14ac:dyDescent="0.15">
      <c r="A14" s="165"/>
      <c r="B14" s="166"/>
      <c r="C14" s="167"/>
      <c r="D14" s="168">
        <v>78875</v>
      </c>
      <c r="E14" s="169"/>
      <c r="F14" s="170">
        <v>26001</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3.09</v>
      </c>
      <c r="C19" s="179">
        <f>ROUND(VALUE(SUBSTITUTE(実質収支比率等に係る経年分析!G$48,"▲","-")),2)</f>
        <v>4.18</v>
      </c>
      <c r="D19" s="179">
        <f>ROUND(VALUE(SUBSTITUTE(実質収支比率等に係る経年分析!H$48,"▲","-")),2)</f>
        <v>4.74</v>
      </c>
      <c r="E19" s="179">
        <f>ROUND(VALUE(SUBSTITUTE(実質収支比率等に係る経年分析!I$48,"▲","-")),2)</f>
        <v>6.99</v>
      </c>
      <c r="F19" s="179">
        <f>ROUND(VALUE(SUBSTITUTE(実質収支比率等に係る経年分析!J$48,"▲","-")),2)</f>
        <v>8.31</v>
      </c>
    </row>
    <row r="20" spans="1:11" x14ac:dyDescent="0.15">
      <c r="A20" s="179" t="s">
        <v>54</v>
      </c>
      <c r="B20" s="179">
        <f>ROUND(VALUE(SUBSTITUTE(実質収支比率等に係る経年分析!F$47,"▲","-")),2)</f>
        <v>23.84</v>
      </c>
      <c r="C20" s="179">
        <f>ROUND(VALUE(SUBSTITUTE(実質収支比率等に係る経年分析!G$47,"▲","-")),2)</f>
        <v>27.41</v>
      </c>
      <c r="D20" s="179">
        <f>ROUND(VALUE(SUBSTITUTE(実質収支比率等に係る経年分析!H$47,"▲","-")),2)</f>
        <v>29.16</v>
      </c>
      <c r="E20" s="179">
        <f>ROUND(VALUE(SUBSTITUTE(実質収支比率等に係る経年分析!I$47,"▲","-")),2)</f>
        <v>30.22</v>
      </c>
      <c r="F20" s="179">
        <f>ROUND(VALUE(SUBSTITUTE(実質収支比率等に係る経年分析!J$47,"▲","-")),2)</f>
        <v>30.9</v>
      </c>
    </row>
    <row r="21" spans="1:11" x14ac:dyDescent="0.15">
      <c r="A21" s="179" t="s">
        <v>55</v>
      </c>
      <c r="B21" s="179">
        <f>IF(ISNUMBER(VALUE(SUBSTITUTE(実質収支比率等に係る経年分析!F$49,"▲","-"))),ROUND(VALUE(SUBSTITUTE(実質収支比率等に係る経年分析!F$49,"▲","-")),2),NA())</f>
        <v>-0.54</v>
      </c>
      <c r="C21" s="179">
        <f>IF(ISNUMBER(VALUE(SUBSTITUTE(実質収支比率等に係る経年分析!G$49,"▲","-"))),ROUND(VALUE(SUBSTITUTE(実質収支比率等に係る経年分析!G$49,"▲","-")),2),NA())</f>
        <v>3.37</v>
      </c>
      <c r="D21" s="179">
        <f>IF(ISNUMBER(VALUE(SUBSTITUTE(実質収支比率等に係る経年分析!H$49,"▲","-"))),ROUND(VALUE(SUBSTITUTE(実質収支比率等に係る経年分析!H$49,"▲","-")),2),NA())</f>
        <v>-1.19</v>
      </c>
      <c r="E21" s="179">
        <f>IF(ISNUMBER(VALUE(SUBSTITUTE(実質収支比率等に係る経年分析!I$49,"▲","-"))),ROUND(VALUE(SUBSTITUTE(実質収支比率等に係る経年分析!I$49,"▲","-")),2),NA())</f>
        <v>0.01</v>
      </c>
      <c r="F21" s="179">
        <f>IF(ISNUMBER(VALUE(SUBSTITUTE(実質収支比率等に係る経年分析!J$49,"▲","-"))),ROUND(VALUE(SUBSTITUTE(実質収支比率等に係る経年分析!J$49,"▲","-")),2),NA())</f>
        <v>-3.11</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個別排水処理事業特別会計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15">
      <c r="A31" s="180" t="str">
        <f>IF(連結実質赤字比率に係る赤字・黒字の構成分析!C$39="",NA(),連結実質赤字比率に係る赤字・黒字の構成分析!C$39)</f>
        <v>国民健康保険特別会計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0.79</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0.59</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0.32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0.02</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0.53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0.79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1.05</v>
      </c>
    </row>
    <row r="34" spans="1:16" x14ac:dyDescent="0.15">
      <c r="A34" s="180" t="str">
        <f>IF(連結実質赤字比率に係る赤字・黒字の構成分析!C$36="",NA(),連結実質赤字比率に係る赤字・黒字の構成分析!C$36)</f>
        <v>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2.12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2.82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3.45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3.81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4.55</v>
      </c>
    </row>
    <row r="35" spans="1:16" x14ac:dyDescent="0.15">
      <c r="A35" s="180" t="str">
        <f>IF(連結実質赤字比率に係る赤字・黒字の構成分析!C$35="",NA(),連結実質赤字比率に係る赤字・黒字の構成分析!C$35)</f>
        <v>下水道事業会計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2.65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3.38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4.6100000000000003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5.0999999999999996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5.73</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3.08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4.18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4.74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6.98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8.31</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2113</v>
      </c>
      <c r="E42" s="181"/>
      <c r="F42" s="181"/>
      <c r="G42" s="181">
        <f>'実質公債費比率（分子）の構造'!L$52</f>
        <v>2061</v>
      </c>
      <c r="H42" s="181"/>
      <c r="I42" s="181"/>
      <c r="J42" s="181">
        <f>'実質公債費比率（分子）の構造'!M$52</f>
        <v>2011</v>
      </c>
      <c r="K42" s="181"/>
      <c r="L42" s="181"/>
      <c r="M42" s="181">
        <f>'実質公債費比率（分子）の構造'!N$52</f>
        <v>1941</v>
      </c>
      <c r="N42" s="181"/>
      <c r="O42" s="181"/>
      <c r="P42" s="181">
        <f>'実質公債費比率（分子）の構造'!O$52</f>
        <v>1909</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72</v>
      </c>
      <c r="C44" s="181"/>
      <c r="D44" s="181"/>
      <c r="E44" s="181">
        <f>'実質公債費比率（分子）の構造'!L$50</f>
        <v>32</v>
      </c>
      <c r="F44" s="181"/>
      <c r="G44" s="181"/>
      <c r="H44" s="181">
        <f>'実質公債費比率（分子）の構造'!M$50</f>
        <v>30</v>
      </c>
      <c r="I44" s="181"/>
      <c r="J44" s="181"/>
      <c r="K44" s="181">
        <f>'実質公債費比率（分子）の構造'!N$50</f>
        <v>28</v>
      </c>
      <c r="L44" s="181"/>
      <c r="M44" s="181"/>
      <c r="N44" s="181">
        <f>'実質公債費比率（分子）の構造'!O$50</f>
        <v>25</v>
      </c>
      <c r="O44" s="181"/>
      <c r="P44" s="181"/>
    </row>
    <row r="45" spans="1:16" x14ac:dyDescent="0.15">
      <c r="A45" s="181" t="s">
        <v>65</v>
      </c>
      <c r="B45" s="181">
        <f>'実質公債費比率（分子）の構造'!K$49</f>
        <v>43</v>
      </c>
      <c r="C45" s="181"/>
      <c r="D45" s="181"/>
      <c r="E45" s="181">
        <f>'実質公債費比率（分子）の構造'!L$49</f>
        <v>48</v>
      </c>
      <c r="F45" s="181"/>
      <c r="G45" s="181"/>
      <c r="H45" s="181">
        <f>'実質公債費比率（分子）の構造'!M$49</f>
        <v>42</v>
      </c>
      <c r="I45" s="181"/>
      <c r="J45" s="181"/>
      <c r="K45" s="181">
        <f>'実質公債費比率（分子）の構造'!N$49</f>
        <v>42</v>
      </c>
      <c r="L45" s="181"/>
      <c r="M45" s="181"/>
      <c r="N45" s="181">
        <f>'実質公債費比率（分子）の構造'!O$49</f>
        <v>49</v>
      </c>
      <c r="O45" s="181"/>
      <c r="P45" s="181"/>
    </row>
    <row r="46" spans="1:16" x14ac:dyDescent="0.15">
      <c r="A46" s="181" t="s">
        <v>66</v>
      </c>
      <c r="B46" s="181">
        <f>'実質公債費比率（分子）の構造'!K$48</f>
        <v>515</v>
      </c>
      <c r="C46" s="181"/>
      <c r="D46" s="181"/>
      <c r="E46" s="181">
        <f>'実質公債費比率（分子）の構造'!L$48</f>
        <v>490</v>
      </c>
      <c r="F46" s="181"/>
      <c r="G46" s="181"/>
      <c r="H46" s="181">
        <f>'実質公債費比率（分子）の構造'!M$48</f>
        <v>449</v>
      </c>
      <c r="I46" s="181"/>
      <c r="J46" s="181"/>
      <c r="K46" s="181">
        <f>'実質公債費比率（分子）の構造'!N$48</f>
        <v>450</v>
      </c>
      <c r="L46" s="181"/>
      <c r="M46" s="181"/>
      <c r="N46" s="181">
        <f>'実質公債費比率（分子）の構造'!O$48</f>
        <v>422</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2285</v>
      </c>
      <c r="C49" s="181"/>
      <c r="D49" s="181"/>
      <c r="E49" s="181">
        <f>'実質公債費比率（分子）の構造'!L$45</f>
        <v>2245</v>
      </c>
      <c r="F49" s="181"/>
      <c r="G49" s="181"/>
      <c r="H49" s="181">
        <f>'実質公債費比率（分子）の構造'!M$45</f>
        <v>2209</v>
      </c>
      <c r="I49" s="181"/>
      <c r="J49" s="181"/>
      <c r="K49" s="181">
        <f>'実質公債費比率（分子）の構造'!N$45</f>
        <v>2122</v>
      </c>
      <c r="L49" s="181"/>
      <c r="M49" s="181"/>
      <c r="N49" s="181">
        <f>'実質公債費比率（分子）の構造'!O$45</f>
        <v>2119</v>
      </c>
      <c r="O49" s="181"/>
      <c r="P49" s="181"/>
    </row>
    <row r="50" spans="1:16" x14ac:dyDescent="0.15">
      <c r="A50" s="181" t="s">
        <v>70</v>
      </c>
      <c r="B50" s="181" t="e">
        <f>NA()</f>
        <v>#N/A</v>
      </c>
      <c r="C50" s="181">
        <f>IF(ISNUMBER('実質公債費比率（分子）の構造'!K$53),'実質公債費比率（分子）の構造'!K$53,NA())</f>
        <v>802</v>
      </c>
      <c r="D50" s="181" t="e">
        <f>NA()</f>
        <v>#N/A</v>
      </c>
      <c r="E50" s="181" t="e">
        <f>NA()</f>
        <v>#N/A</v>
      </c>
      <c r="F50" s="181">
        <f>IF(ISNUMBER('実質公債費比率（分子）の構造'!L$53),'実質公債費比率（分子）の構造'!L$53,NA())</f>
        <v>754</v>
      </c>
      <c r="G50" s="181" t="e">
        <f>NA()</f>
        <v>#N/A</v>
      </c>
      <c r="H50" s="181" t="e">
        <f>NA()</f>
        <v>#N/A</v>
      </c>
      <c r="I50" s="181">
        <f>IF(ISNUMBER('実質公債費比率（分子）の構造'!M$53),'実質公債費比率（分子）の構造'!M$53,NA())</f>
        <v>719</v>
      </c>
      <c r="J50" s="181" t="e">
        <f>NA()</f>
        <v>#N/A</v>
      </c>
      <c r="K50" s="181" t="e">
        <f>NA()</f>
        <v>#N/A</v>
      </c>
      <c r="L50" s="181">
        <f>IF(ISNUMBER('実質公債費比率（分子）の構造'!N$53),'実質公債費比率（分子）の構造'!N$53,NA())</f>
        <v>701</v>
      </c>
      <c r="M50" s="181" t="e">
        <f>NA()</f>
        <v>#N/A</v>
      </c>
      <c r="N50" s="181" t="e">
        <f>NA()</f>
        <v>#N/A</v>
      </c>
      <c r="O50" s="181">
        <f>IF(ISNUMBER('実質公債費比率（分子）の構造'!O$53),'実質公債費比率（分子）の構造'!O$53,NA())</f>
        <v>706</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43</v>
      </c>
      <c r="B56" s="180"/>
      <c r="C56" s="180"/>
      <c r="D56" s="180">
        <f>'将来負担比率（分子）の構造'!I$52</f>
        <v>16641</v>
      </c>
      <c r="E56" s="180"/>
      <c r="F56" s="180"/>
      <c r="G56" s="180">
        <f>'将来負担比率（分子）の構造'!J$52</f>
        <v>16969</v>
      </c>
      <c r="H56" s="180"/>
      <c r="I56" s="180"/>
      <c r="J56" s="180">
        <f>'将来負担比率（分子）の構造'!K$52</f>
        <v>17635</v>
      </c>
      <c r="K56" s="180"/>
      <c r="L56" s="180"/>
      <c r="M56" s="180">
        <f>'将来負担比率（分子）の構造'!L$52</f>
        <v>18314</v>
      </c>
      <c r="N56" s="180"/>
      <c r="O56" s="180"/>
      <c r="P56" s="180">
        <f>'将来負担比率（分子）の構造'!M$52</f>
        <v>18412</v>
      </c>
    </row>
    <row r="57" spans="1:16" x14ac:dyDescent="0.15">
      <c r="A57" s="180" t="s">
        <v>42</v>
      </c>
      <c r="B57" s="180"/>
      <c r="C57" s="180"/>
      <c r="D57" s="180">
        <f>'将来負担比率（分子）の構造'!I$51</f>
        <v>1888</v>
      </c>
      <c r="E57" s="180"/>
      <c r="F57" s="180"/>
      <c r="G57" s="180">
        <f>'将来負担比率（分子）の構造'!J$51</f>
        <v>1975</v>
      </c>
      <c r="H57" s="180"/>
      <c r="I57" s="180"/>
      <c r="J57" s="180">
        <f>'将来負担比率（分子）の構造'!K$51</f>
        <v>2091</v>
      </c>
      <c r="K57" s="180"/>
      <c r="L57" s="180"/>
      <c r="M57" s="180">
        <f>'将来負担比率（分子）の構造'!L$51</f>
        <v>2577</v>
      </c>
      <c r="N57" s="180"/>
      <c r="O57" s="180"/>
      <c r="P57" s="180">
        <f>'将来負担比率（分子）の構造'!M$51</f>
        <v>2750</v>
      </c>
    </row>
    <row r="58" spans="1:16" x14ac:dyDescent="0.15">
      <c r="A58" s="180" t="s">
        <v>41</v>
      </c>
      <c r="B58" s="180"/>
      <c r="C58" s="180"/>
      <c r="D58" s="180">
        <f>'将来負担比率（分子）の構造'!I$50</f>
        <v>7032</v>
      </c>
      <c r="E58" s="180"/>
      <c r="F58" s="180"/>
      <c r="G58" s="180">
        <f>'将来負担比率（分子）の構造'!J$50</f>
        <v>7728</v>
      </c>
      <c r="H58" s="180"/>
      <c r="I58" s="180"/>
      <c r="J58" s="180">
        <f>'将来負担比率（分子）の構造'!K$50</f>
        <v>7811</v>
      </c>
      <c r="K58" s="180"/>
      <c r="L58" s="180"/>
      <c r="M58" s="180">
        <f>'将来負担比率（分子）の構造'!L$50</f>
        <v>7801</v>
      </c>
      <c r="N58" s="180"/>
      <c r="O58" s="180"/>
      <c r="P58" s="180">
        <f>'将来負担比率（分子）の構造'!M$50</f>
        <v>7626</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2681</v>
      </c>
      <c r="C62" s="180"/>
      <c r="D62" s="180"/>
      <c r="E62" s="180">
        <f>'将来負担比率（分子）の構造'!J$45</f>
        <v>2478</v>
      </c>
      <c r="F62" s="180"/>
      <c r="G62" s="180"/>
      <c r="H62" s="180">
        <f>'将来負担比率（分子）の構造'!K$45</f>
        <v>2432</v>
      </c>
      <c r="I62" s="180"/>
      <c r="J62" s="180"/>
      <c r="K62" s="180">
        <f>'将来負担比率（分子）の構造'!L$45</f>
        <v>2379</v>
      </c>
      <c r="L62" s="180"/>
      <c r="M62" s="180"/>
      <c r="N62" s="180">
        <f>'将来負担比率（分子）の構造'!M$45</f>
        <v>2534</v>
      </c>
      <c r="O62" s="180"/>
      <c r="P62" s="180"/>
    </row>
    <row r="63" spans="1:16" x14ac:dyDescent="0.15">
      <c r="A63" s="180" t="s">
        <v>34</v>
      </c>
      <c r="B63" s="180">
        <f>'将来負担比率（分子）の構造'!I$44</f>
        <v>251</v>
      </c>
      <c r="C63" s="180"/>
      <c r="D63" s="180"/>
      <c r="E63" s="180">
        <f>'将来負担比率（分子）の構造'!J$44</f>
        <v>205</v>
      </c>
      <c r="F63" s="180"/>
      <c r="G63" s="180"/>
      <c r="H63" s="180">
        <f>'将来負担比率（分子）の構造'!K$44</f>
        <v>159</v>
      </c>
      <c r="I63" s="180"/>
      <c r="J63" s="180"/>
      <c r="K63" s="180">
        <f>'将来負担比率（分子）の構造'!L$44</f>
        <v>112</v>
      </c>
      <c r="L63" s="180"/>
      <c r="M63" s="180"/>
      <c r="N63" s="180">
        <f>'将来負担比率（分子）の構造'!M$44</f>
        <v>65</v>
      </c>
      <c r="O63" s="180"/>
      <c r="P63" s="180"/>
    </row>
    <row r="64" spans="1:16" x14ac:dyDescent="0.15">
      <c r="A64" s="180" t="s">
        <v>33</v>
      </c>
      <c r="B64" s="180">
        <f>'将来負担比率（分子）の構造'!I$43</f>
        <v>4722</v>
      </c>
      <c r="C64" s="180"/>
      <c r="D64" s="180"/>
      <c r="E64" s="180">
        <f>'将来負担比率（分子）の構造'!J$43</f>
        <v>4689</v>
      </c>
      <c r="F64" s="180"/>
      <c r="G64" s="180"/>
      <c r="H64" s="180">
        <f>'将来負担比率（分子）の構造'!K$43</f>
        <v>4857</v>
      </c>
      <c r="I64" s="180"/>
      <c r="J64" s="180"/>
      <c r="K64" s="180">
        <f>'将来負担比率（分子）の構造'!L$43</f>
        <v>4867</v>
      </c>
      <c r="L64" s="180"/>
      <c r="M64" s="180"/>
      <c r="N64" s="180">
        <f>'将来負担比率（分子）の構造'!M$43</f>
        <v>4660</v>
      </c>
      <c r="O64" s="180"/>
      <c r="P64" s="180"/>
    </row>
    <row r="65" spans="1:16" x14ac:dyDescent="0.15">
      <c r="A65" s="180" t="s">
        <v>32</v>
      </c>
      <c r="B65" s="180">
        <f>'将来負担比率（分子）の構造'!I$42</f>
        <v>213</v>
      </c>
      <c r="C65" s="180"/>
      <c r="D65" s="180"/>
      <c r="E65" s="180">
        <f>'将来負担比率（分子）の構造'!J$42</f>
        <v>184</v>
      </c>
      <c r="F65" s="180"/>
      <c r="G65" s="180"/>
      <c r="H65" s="180">
        <f>'将来負担比率（分子）の構造'!K$42</f>
        <v>157</v>
      </c>
      <c r="I65" s="180"/>
      <c r="J65" s="180"/>
      <c r="K65" s="180">
        <f>'将来負担比率（分子）の構造'!L$42</f>
        <v>132</v>
      </c>
      <c r="L65" s="180"/>
      <c r="M65" s="180"/>
      <c r="N65" s="180">
        <f>'将来負担比率（分子）の構造'!M$42</f>
        <v>108</v>
      </c>
      <c r="O65" s="180"/>
      <c r="P65" s="180"/>
    </row>
    <row r="66" spans="1:16" x14ac:dyDescent="0.15">
      <c r="A66" s="180" t="s">
        <v>31</v>
      </c>
      <c r="B66" s="180">
        <f>'将来負担比率（分子）の構造'!I$41</f>
        <v>19450</v>
      </c>
      <c r="C66" s="180"/>
      <c r="D66" s="180"/>
      <c r="E66" s="180">
        <f>'将来負担比率（分子）の構造'!J$41</f>
        <v>19811</v>
      </c>
      <c r="F66" s="180"/>
      <c r="G66" s="180"/>
      <c r="H66" s="180">
        <f>'将来負担比率（分子）の構造'!K$41</f>
        <v>20692</v>
      </c>
      <c r="I66" s="180"/>
      <c r="J66" s="180"/>
      <c r="K66" s="180">
        <f>'将来負担比率（分子）の構造'!L$41</f>
        <v>21936</v>
      </c>
      <c r="L66" s="180"/>
      <c r="M66" s="180"/>
      <c r="N66" s="180">
        <f>'将来負担比率（分子）の構造'!M$41</f>
        <v>22299</v>
      </c>
      <c r="O66" s="180"/>
      <c r="P66" s="180"/>
    </row>
    <row r="67" spans="1:16" x14ac:dyDescent="0.15">
      <c r="A67" s="180" t="s">
        <v>74</v>
      </c>
      <c r="B67" s="180" t="e">
        <f>NA()</f>
        <v>#N/A</v>
      </c>
      <c r="C67" s="180">
        <f>IF(ISNUMBER('将来負担比率（分子）の構造'!I$53), IF('将来負担比率（分子）の構造'!I$53 &lt; 0, 0, '将来負担比率（分子）の構造'!I$53), NA())</f>
        <v>1756</v>
      </c>
      <c r="D67" s="180" t="e">
        <f>NA()</f>
        <v>#N/A</v>
      </c>
      <c r="E67" s="180" t="e">
        <f>NA()</f>
        <v>#N/A</v>
      </c>
      <c r="F67" s="180">
        <f>IF(ISNUMBER('将来負担比率（分子）の構造'!J$53), IF('将来負担比率（分子）の構造'!J$53 &lt; 0, 0, '将来負担比率（分子）の構造'!J$53), NA())</f>
        <v>695</v>
      </c>
      <c r="G67" s="180" t="e">
        <f>NA()</f>
        <v>#N/A</v>
      </c>
      <c r="H67" s="180" t="e">
        <f>NA()</f>
        <v>#N/A</v>
      </c>
      <c r="I67" s="180">
        <f>IF(ISNUMBER('将来負担比率（分子）の構造'!K$53), IF('将来負担比率（分子）の構造'!K$53 &lt; 0, 0, '将来負担比率（分子）の構造'!K$53), NA())</f>
        <v>759</v>
      </c>
      <c r="J67" s="180" t="e">
        <f>NA()</f>
        <v>#N/A</v>
      </c>
      <c r="K67" s="180" t="e">
        <f>NA()</f>
        <v>#N/A</v>
      </c>
      <c r="L67" s="180">
        <f>IF(ISNUMBER('将来負担比率（分子）の構造'!L$53), IF('将来負担比率（分子）の構造'!L$53 &lt; 0, 0, '将来負担比率（分子）の構造'!L$53), NA())</f>
        <v>733</v>
      </c>
      <c r="M67" s="180" t="e">
        <f>NA()</f>
        <v>#N/A</v>
      </c>
      <c r="N67" s="180" t="e">
        <f>NA()</f>
        <v>#N/A</v>
      </c>
      <c r="O67" s="180">
        <f>IF(ISNUMBER('将来負担比率（分子）の構造'!M$53), IF('将来負担比率（分子）の構造'!M$53 &lt; 0, 0, '将来負担比率（分子）の構造'!M$53), NA())</f>
        <v>878</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2819</v>
      </c>
      <c r="C72" s="184">
        <f>基金残高に係る経年分析!G55</f>
        <v>2849</v>
      </c>
      <c r="D72" s="184">
        <f>基金残高に係る経年分析!H55</f>
        <v>2803</v>
      </c>
    </row>
    <row r="73" spans="1:16" x14ac:dyDescent="0.15">
      <c r="A73" s="183" t="s">
        <v>77</v>
      </c>
      <c r="B73" s="184">
        <f>基金残高に係る経年分析!F56</f>
        <v>2001</v>
      </c>
      <c r="C73" s="184">
        <f>基金残高に係る経年分析!G56</f>
        <v>2002</v>
      </c>
      <c r="D73" s="184">
        <f>基金残高に係る経年分析!H56</f>
        <v>1902</v>
      </c>
    </row>
    <row r="74" spans="1:16" x14ac:dyDescent="0.15">
      <c r="A74" s="183" t="s">
        <v>78</v>
      </c>
      <c r="B74" s="184">
        <f>基金残高に係る経年分析!F57</f>
        <v>4808</v>
      </c>
      <c r="C74" s="184">
        <f>基金残高に係る経年分析!G57</f>
        <v>4820</v>
      </c>
      <c r="D74" s="184">
        <f>基金残高に係る経年分析!H57</f>
        <v>4774</v>
      </c>
    </row>
  </sheetData>
  <sheetProtection algorithmName="SHA-512" hashValue="uskcNaHAPXrBQ+5uOkYG8HFw/Oy1SuNdwO5kBi/Y8HL2Sh/guF2IPcPd9z1HbdKRJMneGemO9y/CPHQzISqdSQ==" saltValue="Sz3psx0rwhj14HpwzcCd4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5703125" style="225" customWidth="1"/>
    <col min="96" max="133" width="1.5703125" style="241" customWidth="1"/>
    <col min="134" max="143" width="1.57031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212</v>
      </c>
      <c r="DI1" s="656"/>
      <c r="DJ1" s="656"/>
      <c r="DK1" s="656"/>
      <c r="DL1" s="656"/>
      <c r="DM1" s="656"/>
      <c r="DN1" s="657"/>
      <c r="DO1" s="225"/>
      <c r="DP1" s="655" t="s">
        <v>213</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215</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216</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217</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218</v>
      </c>
      <c r="S4" s="659"/>
      <c r="T4" s="659"/>
      <c r="U4" s="659"/>
      <c r="V4" s="659"/>
      <c r="W4" s="659"/>
      <c r="X4" s="659"/>
      <c r="Y4" s="660"/>
      <c r="Z4" s="658" t="s">
        <v>219</v>
      </c>
      <c r="AA4" s="659"/>
      <c r="AB4" s="659"/>
      <c r="AC4" s="660"/>
      <c r="AD4" s="658" t="s">
        <v>220</v>
      </c>
      <c r="AE4" s="659"/>
      <c r="AF4" s="659"/>
      <c r="AG4" s="659"/>
      <c r="AH4" s="659"/>
      <c r="AI4" s="659"/>
      <c r="AJ4" s="659"/>
      <c r="AK4" s="660"/>
      <c r="AL4" s="658" t="s">
        <v>219</v>
      </c>
      <c r="AM4" s="659"/>
      <c r="AN4" s="659"/>
      <c r="AO4" s="660"/>
      <c r="AP4" s="664" t="s">
        <v>221</v>
      </c>
      <c r="AQ4" s="664"/>
      <c r="AR4" s="664"/>
      <c r="AS4" s="664"/>
      <c r="AT4" s="664"/>
      <c r="AU4" s="664"/>
      <c r="AV4" s="664"/>
      <c r="AW4" s="664"/>
      <c r="AX4" s="664"/>
      <c r="AY4" s="664"/>
      <c r="AZ4" s="664"/>
      <c r="BA4" s="664"/>
      <c r="BB4" s="664"/>
      <c r="BC4" s="664"/>
      <c r="BD4" s="664"/>
      <c r="BE4" s="664"/>
      <c r="BF4" s="664"/>
      <c r="BG4" s="664" t="s">
        <v>222</v>
      </c>
      <c r="BH4" s="664"/>
      <c r="BI4" s="664"/>
      <c r="BJ4" s="664"/>
      <c r="BK4" s="664"/>
      <c r="BL4" s="664"/>
      <c r="BM4" s="664"/>
      <c r="BN4" s="664"/>
      <c r="BO4" s="664" t="s">
        <v>219</v>
      </c>
      <c r="BP4" s="664"/>
      <c r="BQ4" s="664"/>
      <c r="BR4" s="664"/>
      <c r="BS4" s="664" t="s">
        <v>223</v>
      </c>
      <c r="BT4" s="664"/>
      <c r="BU4" s="664"/>
      <c r="BV4" s="664"/>
      <c r="BW4" s="664"/>
      <c r="BX4" s="664"/>
      <c r="BY4" s="664"/>
      <c r="BZ4" s="664"/>
      <c r="CA4" s="664"/>
      <c r="CB4" s="664"/>
      <c r="CD4" s="661" t="s">
        <v>224</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225</v>
      </c>
      <c r="C5" s="666"/>
      <c r="D5" s="666"/>
      <c r="E5" s="666"/>
      <c r="F5" s="666"/>
      <c r="G5" s="666"/>
      <c r="H5" s="666"/>
      <c r="I5" s="666"/>
      <c r="J5" s="666"/>
      <c r="K5" s="666"/>
      <c r="L5" s="666"/>
      <c r="M5" s="666"/>
      <c r="N5" s="666"/>
      <c r="O5" s="666"/>
      <c r="P5" s="666"/>
      <c r="Q5" s="667"/>
      <c r="R5" s="668">
        <v>2136230</v>
      </c>
      <c r="S5" s="669"/>
      <c r="T5" s="669"/>
      <c r="U5" s="669"/>
      <c r="V5" s="669"/>
      <c r="W5" s="669"/>
      <c r="X5" s="669"/>
      <c r="Y5" s="670"/>
      <c r="Z5" s="671">
        <v>13.9</v>
      </c>
      <c r="AA5" s="671"/>
      <c r="AB5" s="671"/>
      <c r="AC5" s="671"/>
      <c r="AD5" s="672">
        <v>2040403</v>
      </c>
      <c r="AE5" s="672"/>
      <c r="AF5" s="672"/>
      <c r="AG5" s="672"/>
      <c r="AH5" s="672"/>
      <c r="AI5" s="672"/>
      <c r="AJ5" s="672"/>
      <c r="AK5" s="672"/>
      <c r="AL5" s="673">
        <v>23.2</v>
      </c>
      <c r="AM5" s="674"/>
      <c r="AN5" s="674"/>
      <c r="AO5" s="675"/>
      <c r="AP5" s="665" t="s">
        <v>226</v>
      </c>
      <c r="AQ5" s="666"/>
      <c r="AR5" s="666"/>
      <c r="AS5" s="666"/>
      <c r="AT5" s="666"/>
      <c r="AU5" s="666"/>
      <c r="AV5" s="666"/>
      <c r="AW5" s="666"/>
      <c r="AX5" s="666"/>
      <c r="AY5" s="666"/>
      <c r="AZ5" s="666"/>
      <c r="BA5" s="666"/>
      <c r="BB5" s="666"/>
      <c r="BC5" s="666"/>
      <c r="BD5" s="666"/>
      <c r="BE5" s="666"/>
      <c r="BF5" s="667"/>
      <c r="BG5" s="679">
        <v>2038050</v>
      </c>
      <c r="BH5" s="680"/>
      <c r="BI5" s="680"/>
      <c r="BJ5" s="680"/>
      <c r="BK5" s="680"/>
      <c r="BL5" s="680"/>
      <c r="BM5" s="680"/>
      <c r="BN5" s="681"/>
      <c r="BO5" s="682">
        <v>95.4</v>
      </c>
      <c r="BP5" s="682"/>
      <c r="BQ5" s="682"/>
      <c r="BR5" s="682"/>
      <c r="BS5" s="683">
        <v>18818</v>
      </c>
      <c r="BT5" s="683"/>
      <c r="BU5" s="683"/>
      <c r="BV5" s="683"/>
      <c r="BW5" s="683"/>
      <c r="BX5" s="683"/>
      <c r="BY5" s="683"/>
      <c r="BZ5" s="683"/>
      <c r="CA5" s="683"/>
      <c r="CB5" s="687"/>
      <c r="CD5" s="661" t="s">
        <v>221</v>
      </c>
      <c r="CE5" s="662"/>
      <c r="CF5" s="662"/>
      <c r="CG5" s="662"/>
      <c r="CH5" s="662"/>
      <c r="CI5" s="662"/>
      <c r="CJ5" s="662"/>
      <c r="CK5" s="662"/>
      <c r="CL5" s="662"/>
      <c r="CM5" s="662"/>
      <c r="CN5" s="662"/>
      <c r="CO5" s="662"/>
      <c r="CP5" s="662"/>
      <c r="CQ5" s="663"/>
      <c r="CR5" s="661" t="s">
        <v>227</v>
      </c>
      <c r="CS5" s="662"/>
      <c r="CT5" s="662"/>
      <c r="CU5" s="662"/>
      <c r="CV5" s="662"/>
      <c r="CW5" s="662"/>
      <c r="CX5" s="662"/>
      <c r="CY5" s="663"/>
      <c r="CZ5" s="661" t="s">
        <v>219</v>
      </c>
      <c r="DA5" s="662"/>
      <c r="DB5" s="662"/>
      <c r="DC5" s="663"/>
      <c r="DD5" s="661" t="s">
        <v>228</v>
      </c>
      <c r="DE5" s="662"/>
      <c r="DF5" s="662"/>
      <c r="DG5" s="662"/>
      <c r="DH5" s="662"/>
      <c r="DI5" s="662"/>
      <c r="DJ5" s="662"/>
      <c r="DK5" s="662"/>
      <c r="DL5" s="662"/>
      <c r="DM5" s="662"/>
      <c r="DN5" s="662"/>
      <c r="DO5" s="662"/>
      <c r="DP5" s="663"/>
      <c r="DQ5" s="661" t="s">
        <v>229</v>
      </c>
      <c r="DR5" s="662"/>
      <c r="DS5" s="662"/>
      <c r="DT5" s="662"/>
      <c r="DU5" s="662"/>
      <c r="DV5" s="662"/>
      <c r="DW5" s="662"/>
      <c r="DX5" s="662"/>
      <c r="DY5" s="662"/>
      <c r="DZ5" s="662"/>
      <c r="EA5" s="662"/>
      <c r="EB5" s="662"/>
      <c r="EC5" s="663"/>
    </row>
    <row r="6" spans="2:143" ht="11.25" customHeight="1" x14ac:dyDescent="0.15">
      <c r="B6" s="676" t="s">
        <v>230</v>
      </c>
      <c r="C6" s="677"/>
      <c r="D6" s="677"/>
      <c r="E6" s="677"/>
      <c r="F6" s="677"/>
      <c r="G6" s="677"/>
      <c r="H6" s="677"/>
      <c r="I6" s="677"/>
      <c r="J6" s="677"/>
      <c r="K6" s="677"/>
      <c r="L6" s="677"/>
      <c r="M6" s="677"/>
      <c r="N6" s="677"/>
      <c r="O6" s="677"/>
      <c r="P6" s="677"/>
      <c r="Q6" s="678"/>
      <c r="R6" s="679">
        <v>179703</v>
      </c>
      <c r="S6" s="680"/>
      <c r="T6" s="680"/>
      <c r="U6" s="680"/>
      <c r="V6" s="680"/>
      <c r="W6" s="680"/>
      <c r="X6" s="680"/>
      <c r="Y6" s="681"/>
      <c r="Z6" s="682">
        <v>1.2</v>
      </c>
      <c r="AA6" s="682"/>
      <c r="AB6" s="682"/>
      <c r="AC6" s="682"/>
      <c r="AD6" s="683">
        <v>179703</v>
      </c>
      <c r="AE6" s="683"/>
      <c r="AF6" s="683"/>
      <c r="AG6" s="683"/>
      <c r="AH6" s="683"/>
      <c r="AI6" s="683"/>
      <c r="AJ6" s="683"/>
      <c r="AK6" s="683"/>
      <c r="AL6" s="684">
        <v>2</v>
      </c>
      <c r="AM6" s="685"/>
      <c r="AN6" s="685"/>
      <c r="AO6" s="686"/>
      <c r="AP6" s="676" t="s">
        <v>231</v>
      </c>
      <c r="AQ6" s="677"/>
      <c r="AR6" s="677"/>
      <c r="AS6" s="677"/>
      <c r="AT6" s="677"/>
      <c r="AU6" s="677"/>
      <c r="AV6" s="677"/>
      <c r="AW6" s="677"/>
      <c r="AX6" s="677"/>
      <c r="AY6" s="677"/>
      <c r="AZ6" s="677"/>
      <c r="BA6" s="677"/>
      <c r="BB6" s="677"/>
      <c r="BC6" s="677"/>
      <c r="BD6" s="677"/>
      <c r="BE6" s="677"/>
      <c r="BF6" s="678"/>
      <c r="BG6" s="679">
        <v>2038050</v>
      </c>
      <c r="BH6" s="680"/>
      <c r="BI6" s="680"/>
      <c r="BJ6" s="680"/>
      <c r="BK6" s="680"/>
      <c r="BL6" s="680"/>
      <c r="BM6" s="680"/>
      <c r="BN6" s="681"/>
      <c r="BO6" s="682">
        <v>95.4</v>
      </c>
      <c r="BP6" s="682"/>
      <c r="BQ6" s="682"/>
      <c r="BR6" s="682"/>
      <c r="BS6" s="683">
        <v>18818</v>
      </c>
      <c r="BT6" s="683"/>
      <c r="BU6" s="683"/>
      <c r="BV6" s="683"/>
      <c r="BW6" s="683"/>
      <c r="BX6" s="683"/>
      <c r="BY6" s="683"/>
      <c r="BZ6" s="683"/>
      <c r="CA6" s="683"/>
      <c r="CB6" s="687"/>
      <c r="CD6" s="690" t="s">
        <v>232</v>
      </c>
      <c r="CE6" s="691"/>
      <c r="CF6" s="691"/>
      <c r="CG6" s="691"/>
      <c r="CH6" s="691"/>
      <c r="CI6" s="691"/>
      <c r="CJ6" s="691"/>
      <c r="CK6" s="691"/>
      <c r="CL6" s="691"/>
      <c r="CM6" s="691"/>
      <c r="CN6" s="691"/>
      <c r="CO6" s="691"/>
      <c r="CP6" s="691"/>
      <c r="CQ6" s="692"/>
      <c r="CR6" s="679">
        <v>115307</v>
      </c>
      <c r="CS6" s="680"/>
      <c r="CT6" s="680"/>
      <c r="CU6" s="680"/>
      <c r="CV6" s="680"/>
      <c r="CW6" s="680"/>
      <c r="CX6" s="680"/>
      <c r="CY6" s="681"/>
      <c r="CZ6" s="673">
        <v>0.8</v>
      </c>
      <c r="DA6" s="674"/>
      <c r="DB6" s="674"/>
      <c r="DC6" s="693"/>
      <c r="DD6" s="688" t="s">
        <v>233</v>
      </c>
      <c r="DE6" s="680"/>
      <c r="DF6" s="680"/>
      <c r="DG6" s="680"/>
      <c r="DH6" s="680"/>
      <c r="DI6" s="680"/>
      <c r="DJ6" s="680"/>
      <c r="DK6" s="680"/>
      <c r="DL6" s="680"/>
      <c r="DM6" s="680"/>
      <c r="DN6" s="680"/>
      <c r="DO6" s="680"/>
      <c r="DP6" s="681"/>
      <c r="DQ6" s="688">
        <v>115307</v>
      </c>
      <c r="DR6" s="680"/>
      <c r="DS6" s="680"/>
      <c r="DT6" s="680"/>
      <c r="DU6" s="680"/>
      <c r="DV6" s="680"/>
      <c r="DW6" s="680"/>
      <c r="DX6" s="680"/>
      <c r="DY6" s="680"/>
      <c r="DZ6" s="680"/>
      <c r="EA6" s="680"/>
      <c r="EB6" s="680"/>
      <c r="EC6" s="689"/>
    </row>
    <row r="7" spans="2:143" ht="11.25" customHeight="1" x14ac:dyDescent="0.15">
      <c r="B7" s="676" t="s">
        <v>234</v>
      </c>
      <c r="C7" s="677"/>
      <c r="D7" s="677"/>
      <c r="E7" s="677"/>
      <c r="F7" s="677"/>
      <c r="G7" s="677"/>
      <c r="H7" s="677"/>
      <c r="I7" s="677"/>
      <c r="J7" s="677"/>
      <c r="K7" s="677"/>
      <c r="L7" s="677"/>
      <c r="M7" s="677"/>
      <c r="N7" s="677"/>
      <c r="O7" s="677"/>
      <c r="P7" s="677"/>
      <c r="Q7" s="678"/>
      <c r="R7" s="679">
        <v>3689</v>
      </c>
      <c r="S7" s="680"/>
      <c r="T7" s="680"/>
      <c r="U7" s="680"/>
      <c r="V7" s="680"/>
      <c r="W7" s="680"/>
      <c r="X7" s="680"/>
      <c r="Y7" s="681"/>
      <c r="Z7" s="682">
        <v>0</v>
      </c>
      <c r="AA7" s="682"/>
      <c r="AB7" s="682"/>
      <c r="AC7" s="682"/>
      <c r="AD7" s="683">
        <v>3689</v>
      </c>
      <c r="AE7" s="683"/>
      <c r="AF7" s="683"/>
      <c r="AG7" s="683"/>
      <c r="AH7" s="683"/>
      <c r="AI7" s="683"/>
      <c r="AJ7" s="683"/>
      <c r="AK7" s="683"/>
      <c r="AL7" s="684">
        <v>0</v>
      </c>
      <c r="AM7" s="685"/>
      <c r="AN7" s="685"/>
      <c r="AO7" s="686"/>
      <c r="AP7" s="676" t="s">
        <v>235</v>
      </c>
      <c r="AQ7" s="677"/>
      <c r="AR7" s="677"/>
      <c r="AS7" s="677"/>
      <c r="AT7" s="677"/>
      <c r="AU7" s="677"/>
      <c r="AV7" s="677"/>
      <c r="AW7" s="677"/>
      <c r="AX7" s="677"/>
      <c r="AY7" s="677"/>
      <c r="AZ7" s="677"/>
      <c r="BA7" s="677"/>
      <c r="BB7" s="677"/>
      <c r="BC7" s="677"/>
      <c r="BD7" s="677"/>
      <c r="BE7" s="677"/>
      <c r="BF7" s="678"/>
      <c r="BG7" s="679">
        <v>1019613</v>
      </c>
      <c r="BH7" s="680"/>
      <c r="BI7" s="680"/>
      <c r="BJ7" s="680"/>
      <c r="BK7" s="680"/>
      <c r="BL7" s="680"/>
      <c r="BM7" s="680"/>
      <c r="BN7" s="681"/>
      <c r="BO7" s="682">
        <v>47.7</v>
      </c>
      <c r="BP7" s="682"/>
      <c r="BQ7" s="682"/>
      <c r="BR7" s="682"/>
      <c r="BS7" s="683">
        <v>18818</v>
      </c>
      <c r="BT7" s="683"/>
      <c r="BU7" s="683"/>
      <c r="BV7" s="683"/>
      <c r="BW7" s="683"/>
      <c r="BX7" s="683"/>
      <c r="BY7" s="683"/>
      <c r="BZ7" s="683"/>
      <c r="CA7" s="683"/>
      <c r="CB7" s="687"/>
      <c r="CD7" s="694" t="s">
        <v>236</v>
      </c>
      <c r="CE7" s="695"/>
      <c r="CF7" s="695"/>
      <c r="CG7" s="695"/>
      <c r="CH7" s="695"/>
      <c r="CI7" s="695"/>
      <c r="CJ7" s="695"/>
      <c r="CK7" s="695"/>
      <c r="CL7" s="695"/>
      <c r="CM7" s="695"/>
      <c r="CN7" s="695"/>
      <c r="CO7" s="695"/>
      <c r="CP7" s="695"/>
      <c r="CQ7" s="696"/>
      <c r="CR7" s="679">
        <v>1842017</v>
      </c>
      <c r="CS7" s="680"/>
      <c r="CT7" s="680"/>
      <c r="CU7" s="680"/>
      <c r="CV7" s="680"/>
      <c r="CW7" s="680"/>
      <c r="CX7" s="680"/>
      <c r="CY7" s="681"/>
      <c r="CZ7" s="682">
        <v>12.6</v>
      </c>
      <c r="DA7" s="682"/>
      <c r="DB7" s="682"/>
      <c r="DC7" s="682"/>
      <c r="DD7" s="688">
        <v>641988</v>
      </c>
      <c r="DE7" s="680"/>
      <c r="DF7" s="680"/>
      <c r="DG7" s="680"/>
      <c r="DH7" s="680"/>
      <c r="DI7" s="680"/>
      <c r="DJ7" s="680"/>
      <c r="DK7" s="680"/>
      <c r="DL7" s="680"/>
      <c r="DM7" s="680"/>
      <c r="DN7" s="680"/>
      <c r="DO7" s="680"/>
      <c r="DP7" s="681"/>
      <c r="DQ7" s="688">
        <v>1150636</v>
      </c>
      <c r="DR7" s="680"/>
      <c r="DS7" s="680"/>
      <c r="DT7" s="680"/>
      <c r="DU7" s="680"/>
      <c r="DV7" s="680"/>
      <c r="DW7" s="680"/>
      <c r="DX7" s="680"/>
      <c r="DY7" s="680"/>
      <c r="DZ7" s="680"/>
      <c r="EA7" s="680"/>
      <c r="EB7" s="680"/>
      <c r="EC7" s="689"/>
    </row>
    <row r="8" spans="2:143" ht="11.25" customHeight="1" x14ac:dyDescent="0.15">
      <c r="B8" s="676" t="s">
        <v>237</v>
      </c>
      <c r="C8" s="677"/>
      <c r="D8" s="677"/>
      <c r="E8" s="677"/>
      <c r="F8" s="677"/>
      <c r="G8" s="677"/>
      <c r="H8" s="677"/>
      <c r="I8" s="677"/>
      <c r="J8" s="677"/>
      <c r="K8" s="677"/>
      <c r="L8" s="677"/>
      <c r="M8" s="677"/>
      <c r="N8" s="677"/>
      <c r="O8" s="677"/>
      <c r="P8" s="677"/>
      <c r="Q8" s="678"/>
      <c r="R8" s="679">
        <v>5153</v>
      </c>
      <c r="S8" s="680"/>
      <c r="T8" s="680"/>
      <c r="U8" s="680"/>
      <c r="V8" s="680"/>
      <c r="W8" s="680"/>
      <c r="X8" s="680"/>
      <c r="Y8" s="681"/>
      <c r="Z8" s="682">
        <v>0</v>
      </c>
      <c r="AA8" s="682"/>
      <c r="AB8" s="682"/>
      <c r="AC8" s="682"/>
      <c r="AD8" s="683">
        <v>5153</v>
      </c>
      <c r="AE8" s="683"/>
      <c r="AF8" s="683"/>
      <c r="AG8" s="683"/>
      <c r="AH8" s="683"/>
      <c r="AI8" s="683"/>
      <c r="AJ8" s="683"/>
      <c r="AK8" s="683"/>
      <c r="AL8" s="684">
        <v>0.1</v>
      </c>
      <c r="AM8" s="685"/>
      <c r="AN8" s="685"/>
      <c r="AO8" s="686"/>
      <c r="AP8" s="676" t="s">
        <v>238</v>
      </c>
      <c r="AQ8" s="677"/>
      <c r="AR8" s="677"/>
      <c r="AS8" s="677"/>
      <c r="AT8" s="677"/>
      <c r="AU8" s="677"/>
      <c r="AV8" s="677"/>
      <c r="AW8" s="677"/>
      <c r="AX8" s="677"/>
      <c r="AY8" s="677"/>
      <c r="AZ8" s="677"/>
      <c r="BA8" s="677"/>
      <c r="BB8" s="677"/>
      <c r="BC8" s="677"/>
      <c r="BD8" s="677"/>
      <c r="BE8" s="677"/>
      <c r="BF8" s="678"/>
      <c r="BG8" s="679">
        <v>33850</v>
      </c>
      <c r="BH8" s="680"/>
      <c r="BI8" s="680"/>
      <c r="BJ8" s="680"/>
      <c r="BK8" s="680"/>
      <c r="BL8" s="680"/>
      <c r="BM8" s="680"/>
      <c r="BN8" s="681"/>
      <c r="BO8" s="682">
        <v>1.6</v>
      </c>
      <c r="BP8" s="682"/>
      <c r="BQ8" s="682"/>
      <c r="BR8" s="682"/>
      <c r="BS8" s="688" t="s">
        <v>174</v>
      </c>
      <c r="BT8" s="680"/>
      <c r="BU8" s="680"/>
      <c r="BV8" s="680"/>
      <c r="BW8" s="680"/>
      <c r="BX8" s="680"/>
      <c r="BY8" s="680"/>
      <c r="BZ8" s="680"/>
      <c r="CA8" s="680"/>
      <c r="CB8" s="689"/>
      <c r="CD8" s="694" t="s">
        <v>239</v>
      </c>
      <c r="CE8" s="695"/>
      <c r="CF8" s="695"/>
      <c r="CG8" s="695"/>
      <c r="CH8" s="695"/>
      <c r="CI8" s="695"/>
      <c r="CJ8" s="695"/>
      <c r="CK8" s="695"/>
      <c r="CL8" s="695"/>
      <c r="CM8" s="695"/>
      <c r="CN8" s="695"/>
      <c r="CO8" s="695"/>
      <c r="CP8" s="695"/>
      <c r="CQ8" s="696"/>
      <c r="CR8" s="679">
        <v>3263969</v>
      </c>
      <c r="CS8" s="680"/>
      <c r="CT8" s="680"/>
      <c r="CU8" s="680"/>
      <c r="CV8" s="680"/>
      <c r="CW8" s="680"/>
      <c r="CX8" s="680"/>
      <c r="CY8" s="681"/>
      <c r="CZ8" s="682">
        <v>22.3</v>
      </c>
      <c r="DA8" s="682"/>
      <c r="DB8" s="682"/>
      <c r="DC8" s="682"/>
      <c r="DD8" s="688">
        <v>324978</v>
      </c>
      <c r="DE8" s="680"/>
      <c r="DF8" s="680"/>
      <c r="DG8" s="680"/>
      <c r="DH8" s="680"/>
      <c r="DI8" s="680"/>
      <c r="DJ8" s="680"/>
      <c r="DK8" s="680"/>
      <c r="DL8" s="680"/>
      <c r="DM8" s="680"/>
      <c r="DN8" s="680"/>
      <c r="DO8" s="680"/>
      <c r="DP8" s="681"/>
      <c r="DQ8" s="688">
        <v>1859425</v>
      </c>
      <c r="DR8" s="680"/>
      <c r="DS8" s="680"/>
      <c r="DT8" s="680"/>
      <c r="DU8" s="680"/>
      <c r="DV8" s="680"/>
      <c r="DW8" s="680"/>
      <c r="DX8" s="680"/>
      <c r="DY8" s="680"/>
      <c r="DZ8" s="680"/>
      <c r="EA8" s="680"/>
      <c r="EB8" s="680"/>
      <c r="EC8" s="689"/>
    </row>
    <row r="9" spans="2:143" ht="11.25" customHeight="1" x14ac:dyDescent="0.15">
      <c r="B9" s="676" t="s">
        <v>240</v>
      </c>
      <c r="C9" s="677"/>
      <c r="D9" s="677"/>
      <c r="E9" s="677"/>
      <c r="F9" s="677"/>
      <c r="G9" s="677"/>
      <c r="H9" s="677"/>
      <c r="I9" s="677"/>
      <c r="J9" s="677"/>
      <c r="K9" s="677"/>
      <c r="L9" s="677"/>
      <c r="M9" s="677"/>
      <c r="N9" s="677"/>
      <c r="O9" s="677"/>
      <c r="P9" s="677"/>
      <c r="Q9" s="678"/>
      <c r="R9" s="679">
        <v>4620</v>
      </c>
      <c r="S9" s="680"/>
      <c r="T9" s="680"/>
      <c r="U9" s="680"/>
      <c r="V9" s="680"/>
      <c r="W9" s="680"/>
      <c r="X9" s="680"/>
      <c r="Y9" s="681"/>
      <c r="Z9" s="682">
        <v>0</v>
      </c>
      <c r="AA9" s="682"/>
      <c r="AB9" s="682"/>
      <c r="AC9" s="682"/>
      <c r="AD9" s="683">
        <v>4620</v>
      </c>
      <c r="AE9" s="683"/>
      <c r="AF9" s="683"/>
      <c r="AG9" s="683"/>
      <c r="AH9" s="683"/>
      <c r="AI9" s="683"/>
      <c r="AJ9" s="683"/>
      <c r="AK9" s="683"/>
      <c r="AL9" s="684">
        <v>0.1</v>
      </c>
      <c r="AM9" s="685"/>
      <c r="AN9" s="685"/>
      <c r="AO9" s="686"/>
      <c r="AP9" s="676" t="s">
        <v>241</v>
      </c>
      <c r="AQ9" s="677"/>
      <c r="AR9" s="677"/>
      <c r="AS9" s="677"/>
      <c r="AT9" s="677"/>
      <c r="AU9" s="677"/>
      <c r="AV9" s="677"/>
      <c r="AW9" s="677"/>
      <c r="AX9" s="677"/>
      <c r="AY9" s="677"/>
      <c r="AZ9" s="677"/>
      <c r="BA9" s="677"/>
      <c r="BB9" s="677"/>
      <c r="BC9" s="677"/>
      <c r="BD9" s="677"/>
      <c r="BE9" s="677"/>
      <c r="BF9" s="678"/>
      <c r="BG9" s="679">
        <v>871572</v>
      </c>
      <c r="BH9" s="680"/>
      <c r="BI9" s="680"/>
      <c r="BJ9" s="680"/>
      <c r="BK9" s="680"/>
      <c r="BL9" s="680"/>
      <c r="BM9" s="680"/>
      <c r="BN9" s="681"/>
      <c r="BO9" s="682">
        <v>40.799999999999997</v>
      </c>
      <c r="BP9" s="682"/>
      <c r="BQ9" s="682"/>
      <c r="BR9" s="682"/>
      <c r="BS9" s="688" t="s">
        <v>233</v>
      </c>
      <c r="BT9" s="680"/>
      <c r="BU9" s="680"/>
      <c r="BV9" s="680"/>
      <c r="BW9" s="680"/>
      <c r="BX9" s="680"/>
      <c r="BY9" s="680"/>
      <c r="BZ9" s="680"/>
      <c r="CA9" s="680"/>
      <c r="CB9" s="689"/>
      <c r="CD9" s="694" t="s">
        <v>242</v>
      </c>
      <c r="CE9" s="695"/>
      <c r="CF9" s="695"/>
      <c r="CG9" s="695"/>
      <c r="CH9" s="695"/>
      <c r="CI9" s="695"/>
      <c r="CJ9" s="695"/>
      <c r="CK9" s="695"/>
      <c r="CL9" s="695"/>
      <c r="CM9" s="695"/>
      <c r="CN9" s="695"/>
      <c r="CO9" s="695"/>
      <c r="CP9" s="695"/>
      <c r="CQ9" s="696"/>
      <c r="CR9" s="679">
        <v>1322338</v>
      </c>
      <c r="CS9" s="680"/>
      <c r="CT9" s="680"/>
      <c r="CU9" s="680"/>
      <c r="CV9" s="680"/>
      <c r="CW9" s="680"/>
      <c r="CX9" s="680"/>
      <c r="CY9" s="681"/>
      <c r="CZ9" s="682">
        <v>9.1</v>
      </c>
      <c r="DA9" s="682"/>
      <c r="DB9" s="682"/>
      <c r="DC9" s="682"/>
      <c r="DD9" s="688">
        <v>71943</v>
      </c>
      <c r="DE9" s="680"/>
      <c r="DF9" s="680"/>
      <c r="DG9" s="680"/>
      <c r="DH9" s="680"/>
      <c r="DI9" s="680"/>
      <c r="DJ9" s="680"/>
      <c r="DK9" s="680"/>
      <c r="DL9" s="680"/>
      <c r="DM9" s="680"/>
      <c r="DN9" s="680"/>
      <c r="DO9" s="680"/>
      <c r="DP9" s="681"/>
      <c r="DQ9" s="688">
        <v>977188</v>
      </c>
      <c r="DR9" s="680"/>
      <c r="DS9" s="680"/>
      <c r="DT9" s="680"/>
      <c r="DU9" s="680"/>
      <c r="DV9" s="680"/>
      <c r="DW9" s="680"/>
      <c r="DX9" s="680"/>
      <c r="DY9" s="680"/>
      <c r="DZ9" s="680"/>
      <c r="EA9" s="680"/>
      <c r="EB9" s="680"/>
      <c r="EC9" s="689"/>
    </row>
    <row r="10" spans="2:143" ht="11.25" customHeight="1" x14ac:dyDescent="0.15">
      <c r="B10" s="676" t="s">
        <v>243</v>
      </c>
      <c r="C10" s="677"/>
      <c r="D10" s="677"/>
      <c r="E10" s="677"/>
      <c r="F10" s="677"/>
      <c r="G10" s="677"/>
      <c r="H10" s="677"/>
      <c r="I10" s="677"/>
      <c r="J10" s="677"/>
      <c r="K10" s="677"/>
      <c r="L10" s="677"/>
      <c r="M10" s="677"/>
      <c r="N10" s="677"/>
      <c r="O10" s="677"/>
      <c r="P10" s="677"/>
      <c r="Q10" s="678"/>
      <c r="R10" s="679" t="s">
        <v>233</v>
      </c>
      <c r="S10" s="680"/>
      <c r="T10" s="680"/>
      <c r="U10" s="680"/>
      <c r="V10" s="680"/>
      <c r="W10" s="680"/>
      <c r="X10" s="680"/>
      <c r="Y10" s="681"/>
      <c r="Z10" s="682" t="s">
        <v>233</v>
      </c>
      <c r="AA10" s="682"/>
      <c r="AB10" s="682"/>
      <c r="AC10" s="682"/>
      <c r="AD10" s="683" t="s">
        <v>233</v>
      </c>
      <c r="AE10" s="683"/>
      <c r="AF10" s="683"/>
      <c r="AG10" s="683"/>
      <c r="AH10" s="683"/>
      <c r="AI10" s="683"/>
      <c r="AJ10" s="683"/>
      <c r="AK10" s="683"/>
      <c r="AL10" s="684" t="s">
        <v>233</v>
      </c>
      <c r="AM10" s="685"/>
      <c r="AN10" s="685"/>
      <c r="AO10" s="686"/>
      <c r="AP10" s="676" t="s">
        <v>244</v>
      </c>
      <c r="AQ10" s="677"/>
      <c r="AR10" s="677"/>
      <c r="AS10" s="677"/>
      <c r="AT10" s="677"/>
      <c r="AU10" s="677"/>
      <c r="AV10" s="677"/>
      <c r="AW10" s="677"/>
      <c r="AX10" s="677"/>
      <c r="AY10" s="677"/>
      <c r="AZ10" s="677"/>
      <c r="BA10" s="677"/>
      <c r="BB10" s="677"/>
      <c r="BC10" s="677"/>
      <c r="BD10" s="677"/>
      <c r="BE10" s="677"/>
      <c r="BF10" s="678"/>
      <c r="BG10" s="679">
        <v>56899</v>
      </c>
      <c r="BH10" s="680"/>
      <c r="BI10" s="680"/>
      <c r="BJ10" s="680"/>
      <c r="BK10" s="680"/>
      <c r="BL10" s="680"/>
      <c r="BM10" s="680"/>
      <c r="BN10" s="681"/>
      <c r="BO10" s="682">
        <v>2.7</v>
      </c>
      <c r="BP10" s="682"/>
      <c r="BQ10" s="682"/>
      <c r="BR10" s="682"/>
      <c r="BS10" s="688">
        <v>9482</v>
      </c>
      <c r="BT10" s="680"/>
      <c r="BU10" s="680"/>
      <c r="BV10" s="680"/>
      <c r="BW10" s="680"/>
      <c r="BX10" s="680"/>
      <c r="BY10" s="680"/>
      <c r="BZ10" s="680"/>
      <c r="CA10" s="680"/>
      <c r="CB10" s="689"/>
      <c r="CD10" s="694" t="s">
        <v>245</v>
      </c>
      <c r="CE10" s="695"/>
      <c r="CF10" s="695"/>
      <c r="CG10" s="695"/>
      <c r="CH10" s="695"/>
      <c r="CI10" s="695"/>
      <c r="CJ10" s="695"/>
      <c r="CK10" s="695"/>
      <c r="CL10" s="695"/>
      <c r="CM10" s="695"/>
      <c r="CN10" s="695"/>
      <c r="CO10" s="695"/>
      <c r="CP10" s="695"/>
      <c r="CQ10" s="696"/>
      <c r="CR10" s="679">
        <v>22252</v>
      </c>
      <c r="CS10" s="680"/>
      <c r="CT10" s="680"/>
      <c r="CU10" s="680"/>
      <c r="CV10" s="680"/>
      <c r="CW10" s="680"/>
      <c r="CX10" s="680"/>
      <c r="CY10" s="681"/>
      <c r="CZ10" s="682">
        <v>0.2</v>
      </c>
      <c r="DA10" s="682"/>
      <c r="DB10" s="682"/>
      <c r="DC10" s="682"/>
      <c r="DD10" s="688" t="s">
        <v>233</v>
      </c>
      <c r="DE10" s="680"/>
      <c r="DF10" s="680"/>
      <c r="DG10" s="680"/>
      <c r="DH10" s="680"/>
      <c r="DI10" s="680"/>
      <c r="DJ10" s="680"/>
      <c r="DK10" s="680"/>
      <c r="DL10" s="680"/>
      <c r="DM10" s="680"/>
      <c r="DN10" s="680"/>
      <c r="DO10" s="680"/>
      <c r="DP10" s="681"/>
      <c r="DQ10" s="688">
        <v>22252</v>
      </c>
      <c r="DR10" s="680"/>
      <c r="DS10" s="680"/>
      <c r="DT10" s="680"/>
      <c r="DU10" s="680"/>
      <c r="DV10" s="680"/>
      <c r="DW10" s="680"/>
      <c r="DX10" s="680"/>
      <c r="DY10" s="680"/>
      <c r="DZ10" s="680"/>
      <c r="EA10" s="680"/>
      <c r="EB10" s="680"/>
      <c r="EC10" s="689"/>
    </row>
    <row r="11" spans="2:143" ht="11.25" customHeight="1" x14ac:dyDescent="0.15">
      <c r="B11" s="676" t="s">
        <v>246</v>
      </c>
      <c r="C11" s="677"/>
      <c r="D11" s="677"/>
      <c r="E11" s="677"/>
      <c r="F11" s="677"/>
      <c r="G11" s="677"/>
      <c r="H11" s="677"/>
      <c r="I11" s="677"/>
      <c r="J11" s="677"/>
      <c r="K11" s="677"/>
      <c r="L11" s="677"/>
      <c r="M11" s="677"/>
      <c r="N11" s="677"/>
      <c r="O11" s="677"/>
      <c r="P11" s="677"/>
      <c r="Q11" s="678"/>
      <c r="R11" s="679" t="s">
        <v>174</v>
      </c>
      <c r="S11" s="680"/>
      <c r="T11" s="680"/>
      <c r="U11" s="680"/>
      <c r="V11" s="680"/>
      <c r="W11" s="680"/>
      <c r="X11" s="680"/>
      <c r="Y11" s="681"/>
      <c r="Z11" s="682" t="s">
        <v>174</v>
      </c>
      <c r="AA11" s="682"/>
      <c r="AB11" s="682"/>
      <c r="AC11" s="682"/>
      <c r="AD11" s="683" t="s">
        <v>233</v>
      </c>
      <c r="AE11" s="683"/>
      <c r="AF11" s="683"/>
      <c r="AG11" s="683"/>
      <c r="AH11" s="683"/>
      <c r="AI11" s="683"/>
      <c r="AJ11" s="683"/>
      <c r="AK11" s="683"/>
      <c r="AL11" s="684" t="s">
        <v>174</v>
      </c>
      <c r="AM11" s="685"/>
      <c r="AN11" s="685"/>
      <c r="AO11" s="686"/>
      <c r="AP11" s="676" t="s">
        <v>247</v>
      </c>
      <c r="AQ11" s="677"/>
      <c r="AR11" s="677"/>
      <c r="AS11" s="677"/>
      <c r="AT11" s="677"/>
      <c r="AU11" s="677"/>
      <c r="AV11" s="677"/>
      <c r="AW11" s="677"/>
      <c r="AX11" s="677"/>
      <c r="AY11" s="677"/>
      <c r="AZ11" s="677"/>
      <c r="BA11" s="677"/>
      <c r="BB11" s="677"/>
      <c r="BC11" s="677"/>
      <c r="BD11" s="677"/>
      <c r="BE11" s="677"/>
      <c r="BF11" s="678"/>
      <c r="BG11" s="679">
        <v>57292</v>
      </c>
      <c r="BH11" s="680"/>
      <c r="BI11" s="680"/>
      <c r="BJ11" s="680"/>
      <c r="BK11" s="680"/>
      <c r="BL11" s="680"/>
      <c r="BM11" s="680"/>
      <c r="BN11" s="681"/>
      <c r="BO11" s="682">
        <v>2.7</v>
      </c>
      <c r="BP11" s="682"/>
      <c r="BQ11" s="682"/>
      <c r="BR11" s="682"/>
      <c r="BS11" s="688">
        <v>9336</v>
      </c>
      <c r="BT11" s="680"/>
      <c r="BU11" s="680"/>
      <c r="BV11" s="680"/>
      <c r="BW11" s="680"/>
      <c r="BX11" s="680"/>
      <c r="BY11" s="680"/>
      <c r="BZ11" s="680"/>
      <c r="CA11" s="680"/>
      <c r="CB11" s="689"/>
      <c r="CD11" s="694" t="s">
        <v>248</v>
      </c>
      <c r="CE11" s="695"/>
      <c r="CF11" s="695"/>
      <c r="CG11" s="695"/>
      <c r="CH11" s="695"/>
      <c r="CI11" s="695"/>
      <c r="CJ11" s="695"/>
      <c r="CK11" s="695"/>
      <c r="CL11" s="695"/>
      <c r="CM11" s="695"/>
      <c r="CN11" s="695"/>
      <c r="CO11" s="695"/>
      <c r="CP11" s="695"/>
      <c r="CQ11" s="696"/>
      <c r="CR11" s="679">
        <v>540498</v>
      </c>
      <c r="CS11" s="680"/>
      <c r="CT11" s="680"/>
      <c r="CU11" s="680"/>
      <c r="CV11" s="680"/>
      <c r="CW11" s="680"/>
      <c r="CX11" s="680"/>
      <c r="CY11" s="681"/>
      <c r="CZ11" s="682">
        <v>3.7</v>
      </c>
      <c r="DA11" s="682"/>
      <c r="DB11" s="682"/>
      <c r="DC11" s="682"/>
      <c r="DD11" s="688">
        <v>186875</v>
      </c>
      <c r="DE11" s="680"/>
      <c r="DF11" s="680"/>
      <c r="DG11" s="680"/>
      <c r="DH11" s="680"/>
      <c r="DI11" s="680"/>
      <c r="DJ11" s="680"/>
      <c r="DK11" s="680"/>
      <c r="DL11" s="680"/>
      <c r="DM11" s="680"/>
      <c r="DN11" s="680"/>
      <c r="DO11" s="680"/>
      <c r="DP11" s="681"/>
      <c r="DQ11" s="688">
        <v>315910</v>
      </c>
      <c r="DR11" s="680"/>
      <c r="DS11" s="680"/>
      <c r="DT11" s="680"/>
      <c r="DU11" s="680"/>
      <c r="DV11" s="680"/>
      <c r="DW11" s="680"/>
      <c r="DX11" s="680"/>
      <c r="DY11" s="680"/>
      <c r="DZ11" s="680"/>
      <c r="EA11" s="680"/>
      <c r="EB11" s="680"/>
      <c r="EC11" s="689"/>
    </row>
    <row r="12" spans="2:143" ht="11.25" customHeight="1" x14ac:dyDescent="0.15">
      <c r="B12" s="676" t="s">
        <v>249</v>
      </c>
      <c r="C12" s="677"/>
      <c r="D12" s="677"/>
      <c r="E12" s="677"/>
      <c r="F12" s="677"/>
      <c r="G12" s="677"/>
      <c r="H12" s="677"/>
      <c r="I12" s="677"/>
      <c r="J12" s="677"/>
      <c r="K12" s="677"/>
      <c r="L12" s="677"/>
      <c r="M12" s="677"/>
      <c r="N12" s="677"/>
      <c r="O12" s="677"/>
      <c r="P12" s="677"/>
      <c r="Q12" s="678"/>
      <c r="R12" s="679">
        <v>414169</v>
      </c>
      <c r="S12" s="680"/>
      <c r="T12" s="680"/>
      <c r="U12" s="680"/>
      <c r="V12" s="680"/>
      <c r="W12" s="680"/>
      <c r="X12" s="680"/>
      <c r="Y12" s="681"/>
      <c r="Z12" s="682">
        <v>2.7</v>
      </c>
      <c r="AA12" s="682"/>
      <c r="AB12" s="682"/>
      <c r="AC12" s="682"/>
      <c r="AD12" s="683">
        <v>414169</v>
      </c>
      <c r="AE12" s="683"/>
      <c r="AF12" s="683"/>
      <c r="AG12" s="683"/>
      <c r="AH12" s="683"/>
      <c r="AI12" s="683"/>
      <c r="AJ12" s="683"/>
      <c r="AK12" s="683"/>
      <c r="AL12" s="684">
        <v>4.7</v>
      </c>
      <c r="AM12" s="685"/>
      <c r="AN12" s="685"/>
      <c r="AO12" s="686"/>
      <c r="AP12" s="676" t="s">
        <v>250</v>
      </c>
      <c r="AQ12" s="677"/>
      <c r="AR12" s="677"/>
      <c r="AS12" s="677"/>
      <c r="AT12" s="677"/>
      <c r="AU12" s="677"/>
      <c r="AV12" s="677"/>
      <c r="AW12" s="677"/>
      <c r="AX12" s="677"/>
      <c r="AY12" s="677"/>
      <c r="AZ12" s="677"/>
      <c r="BA12" s="677"/>
      <c r="BB12" s="677"/>
      <c r="BC12" s="677"/>
      <c r="BD12" s="677"/>
      <c r="BE12" s="677"/>
      <c r="BF12" s="678"/>
      <c r="BG12" s="679">
        <v>805065</v>
      </c>
      <c r="BH12" s="680"/>
      <c r="BI12" s="680"/>
      <c r="BJ12" s="680"/>
      <c r="BK12" s="680"/>
      <c r="BL12" s="680"/>
      <c r="BM12" s="680"/>
      <c r="BN12" s="681"/>
      <c r="BO12" s="682">
        <v>37.700000000000003</v>
      </c>
      <c r="BP12" s="682"/>
      <c r="BQ12" s="682"/>
      <c r="BR12" s="682"/>
      <c r="BS12" s="688" t="s">
        <v>174</v>
      </c>
      <c r="BT12" s="680"/>
      <c r="BU12" s="680"/>
      <c r="BV12" s="680"/>
      <c r="BW12" s="680"/>
      <c r="BX12" s="680"/>
      <c r="BY12" s="680"/>
      <c r="BZ12" s="680"/>
      <c r="CA12" s="680"/>
      <c r="CB12" s="689"/>
      <c r="CD12" s="694" t="s">
        <v>251</v>
      </c>
      <c r="CE12" s="695"/>
      <c r="CF12" s="695"/>
      <c r="CG12" s="695"/>
      <c r="CH12" s="695"/>
      <c r="CI12" s="695"/>
      <c r="CJ12" s="695"/>
      <c r="CK12" s="695"/>
      <c r="CL12" s="695"/>
      <c r="CM12" s="695"/>
      <c r="CN12" s="695"/>
      <c r="CO12" s="695"/>
      <c r="CP12" s="695"/>
      <c r="CQ12" s="696"/>
      <c r="CR12" s="679">
        <v>971438</v>
      </c>
      <c r="CS12" s="680"/>
      <c r="CT12" s="680"/>
      <c r="CU12" s="680"/>
      <c r="CV12" s="680"/>
      <c r="CW12" s="680"/>
      <c r="CX12" s="680"/>
      <c r="CY12" s="681"/>
      <c r="CZ12" s="682">
        <v>6.6</v>
      </c>
      <c r="DA12" s="682"/>
      <c r="DB12" s="682"/>
      <c r="DC12" s="682"/>
      <c r="DD12" s="688">
        <v>430583</v>
      </c>
      <c r="DE12" s="680"/>
      <c r="DF12" s="680"/>
      <c r="DG12" s="680"/>
      <c r="DH12" s="680"/>
      <c r="DI12" s="680"/>
      <c r="DJ12" s="680"/>
      <c r="DK12" s="680"/>
      <c r="DL12" s="680"/>
      <c r="DM12" s="680"/>
      <c r="DN12" s="680"/>
      <c r="DO12" s="680"/>
      <c r="DP12" s="681"/>
      <c r="DQ12" s="688">
        <v>533920</v>
      </c>
      <c r="DR12" s="680"/>
      <c r="DS12" s="680"/>
      <c r="DT12" s="680"/>
      <c r="DU12" s="680"/>
      <c r="DV12" s="680"/>
      <c r="DW12" s="680"/>
      <c r="DX12" s="680"/>
      <c r="DY12" s="680"/>
      <c r="DZ12" s="680"/>
      <c r="EA12" s="680"/>
      <c r="EB12" s="680"/>
      <c r="EC12" s="689"/>
    </row>
    <row r="13" spans="2:143" ht="11.25" customHeight="1" x14ac:dyDescent="0.15">
      <c r="B13" s="676" t="s">
        <v>252</v>
      </c>
      <c r="C13" s="677"/>
      <c r="D13" s="677"/>
      <c r="E13" s="677"/>
      <c r="F13" s="677"/>
      <c r="G13" s="677"/>
      <c r="H13" s="677"/>
      <c r="I13" s="677"/>
      <c r="J13" s="677"/>
      <c r="K13" s="677"/>
      <c r="L13" s="677"/>
      <c r="M13" s="677"/>
      <c r="N13" s="677"/>
      <c r="O13" s="677"/>
      <c r="P13" s="677"/>
      <c r="Q13" s="678"/>
      <c r="R13" s="679" t="s">
        <v>174</v>
      </c>
      <c r="S13" s="680"/>
      <c r="T13" s="680"/>
      <c r="U13" s="680"/>
      <c r="V13" s="680"/>
      <c r="W13" s="680"/>
      <c r="X13" s="680"/>
      <c r="Y13" s="681"/>
      <c r="Z13" s="682" t="s">
        <v>233</v>
      </c>
      <c r="AA13" s="682"/>
      <c r="AB13" s="682"/>
      <c r="AC13" s="682"/>
      <c r="AD13" s="683" t="s">
        <v>174</v>
      </c>
      <c r="AE13" s="683"/>
      <c r="AF13" s="683"/>
      <c r="AG13" s="683"/>
      <c r="AH13" s="683"/>
      <c r="AI13" s="683"/>
      <c r="AJ13" s="683"/>
      <c r="AK13" s="683"/>
      <c r="AL13" s="684" t="s">
        <v>174</v>
      </c>
      <c r="AM13" s="685"/>
      <c r="AN13" s="685"/>
      <c r="AO13" s="686"/>
      <c r="AP13" s="676" t="s">
        <v>253</v>
      </c>
      <c r="AQ13" s="677"/>
      <c r="AR13" s="677"/>
      <c r="AS13" s="677"/>
      <c r="AT13" s="677"/>
      <c r="AU13" s="677"/>
      <c r="AV13" s="677"/>
      <c r="AW13" s="677"/>
      <c r="AX13" s="677"/>
      <c r="AY13" s="677"/>
      <c r="AZ13" s="677"/>
      <c r="BA13" s="677"/>
      <c r="BB13" s="677"/>
      <c r="BC13" s="677"/>
      <c r="BD13" s="677"/>
      <c r="BE13" s="677"/>
      <c r="BF13" s="678"/>
      <c r="BG13" s="679">
        <v>778588</v>
      </c>
      <c r="BH13" s="680"/>
      <c r="BI13" s="680"/>
      <c r="BJ13" s="680"/>
      <c r="BK13" s="680"/>
      <c r="BL13" s="680"/>
      <c r="BM13" s="680"/>
      <c r="BN13" s="681"/>
      <c r="BO13" s="682">
        <v>36.4</v>
      </c>
      <c r="BP13" s="682"/>
      <c r="BQ13" s="682"/>
      <c r="BR13" s="682"/>
      <c r="BS13" s="688" t="s">
        <v>233</v>
      </c>
      <c r="BT13" s="680"/>
      <c r="BU13" s="680"/>
      <c r="BV13" s="680"/>
      <c r="BW13" s="680"/>
      <c r="BX13" s="680"/>
      <c r="BY13" s="680"/>
      <c r="BZ13" s="680"/>
      <c r="CA13" s="680"/>
      <c r="CB13" s="689"/>
      <c r="CD13" s="694" t="s">
        <v>254</v>
      </c>
      <c r="CE13" s="695"/>
      <c r="CF13" s="695"/>
      <c r="CG13" s="695"/>
      <c r="CH13" s="695"/>
      <c r="CI13" s="695"/>
      <c r="CJ13" s="695"/>
      <c r="CK13" s="695"/>
      <c r="CL13" s="695"/>
      <c r="CM13" s="695"/>
      <c r="CN13" s="695"/>
      <c r="CO13" s="695"/>
      <c r="CP13" s="695"/>
      <c r="CQ13" s="696"/>
      <c r="CR13" s="679">
        <v>2038592</v>
      </c>
      <c r="CS13" s="680"/>
      <c r="CT13" s="680"/>
      <c r="CU13" s="680"/>
      <c r="CV13" s="680"/>
      <c r="CW13" s="680"/>
      <c r="CX13" s="680"/>
      <c r="CY13" s="681"/>
      <c r="CZ13" s="682">
        <v>14</v>
      </c>
      <c r="DA13" s="682"/>
      <c r="DB13" s="682"/>
      <c r="DC13" s="682"/>
      <c r="DD13" s="688">
        <v>888727</v>
      </c>
      <c r="DE13" s="680"/>
      <c r="DF13" s="680"/>
      <c r="DG13" s="680"/>
      <c r="DH13" s="680"/>
      <c r="DI13" s="680"/>
      <c r="DJ13" s="680"/>
      <c r="DK13" s="680"/>
      <c r="DL13" s="680"/>
      <c r="DM13" s="680"/>
      <c r="DN13" s="680"/>
      <c r="DO13" s="680"/>
      <c r="DP13" s="681"/>
      <c r="DQ13" s="688">
        <v>1216845</v>
      </c>
      <c r="DR13" s="680"/>
      <c r="DS13" s="680"/>
      <c r="DT13" s="680"/>
      <c r="DU13" s="680"/>
      <c r="DV13" s="680"/>
      <c r="DW13" s="680"/>
      <c r="DX13" s="680"/>
      <c r="DY13" s="680"/>
      <c r="DZ13" s="680"/>
      <c r="EA13" s="680"/>
      <c r="EB13" s="680"/>
      <c r="EC13" s="689"/>
    </row>
    <row r="14" spans="2:143" ht="11.25" customHeight="1" x14ac:dyDescent="0.15">
      <c r="B14" s="676" t="s">
        <v>255</v>
      </c>
      <c r="C14" s="677"/>
      <c r="D14" s="677"/>
      <c r="E14" s="677"/>
      <c r="F14" s="677"/>
      <c r="G14" s="677"/>
      <c r="H14" s="677"/>
      <c r="I14" s="677"/>
      <c r="J14" s="677"/>
      <c r="K14" s="677"/>
      <c r="L14" s="677"/>
      <c r="M14" s="677"/>
      <c r="N14" s="677"/>
      <c r="O14" s="677"/>
      <c r="P14" s="677"/>
      <c r="Q14" s="678"/>
      <c r="R14" s="679" t="s">
        <v>233</v>
      </c>
      <c r="S14" s="680"/>
      <c r="T14" s="680"/>
      <c r="U14" s="680"/>
      <c r="V14" s="680"/>
      <c r="W14" s="680"/>
      <c r="X14" s="680"/>
      <c r="Y14" s="681"/>
      <c r="Z14" s="682" t="s">
        <v>174</v>
      </c>
      <c r="AA14" s="682"/>
      <c r="AB14" s="682"/>
      <c r="AC14" s="682"/>
      <c r="AD14" s="683" t="s">
        <v>174</v>
      </c>
      <c r="AE14" s="683"/>
      <c r="AF14" s="683"/>
      <c r="AG14" s="683"/>
      <c r="AH14" s="683"/>
      <c r="AI14" s="683"/>
      <c r="AJ14" s="683"/>
      <c r="AK14" s="683"/>
      <c r="AL14" s="684" t="s">
        <v>174</v>
      </c>
      <c r="AM14" s="685"/>
      <c r="AN14" s="685"/>
      <c r="AO14" s="686"/>
      <c r="AP14" s="676" t="s">
        <v>256</v>
      </c>
      <c r="AQ14" s="677"/>
      <c r="AR14" s="677"/>
      <c r="AS14" s="677"/>
      <c r="AT14" s="677"/>
      <c r="AU14" s="677"/>
      <c r="AV14" s="677"/>
      <c r="AW14" s="677"/>
      <c r="AX14" s="677"/>
      <c r="AY14" s="677"/>
      <c r="AZ14" s="677"/>
      <c r="BA14" s="677"/>
      <c r="BB14" s="677"/>
      <c r="BC14" s="677"/>
      <c r="BD14" s="677"/>
      <c r="BE14" s="677"/>
      <c r="BF14" s="678"/>
      <c r="BG14" s="679">
        <v>50966</v>
      </c>
      <c r="BH14" s="680"/>
      <c r="BI14" s="680"/>
      <c r="BJ14" s="680"/>
      <c r="BK14" s="680"/>
      <c r="BL14" s="680"/>
      <c r="BM14" s="680"/>
      <c r="BN14" s="681"/>
      <c r="BO14" s="682">
        <v>2.4</v>
      </c>
      <c r="BP14" s="682"/>
      <c r="BQ14" s="682"/>
      <c r="BR14" s="682"/>
      <c r="BS14" s="688" t="s">
        <v>174</v>
      </c>
      <c r="BT14" s="680"/>
      <c r="BU14" s="680"/>
      <c r="BV14" s="680"/>
      <c r="BW14" s="680"/>
      <c r="BX14" s="680"/>
      <c r="BY14" s="680"/>
      <c r="BZ14" s="680"/>
      <c r="CA14" s="680"/>
      <c r="CB14" s="689"/>
      <c r="CD14" s="694" t="s">
        <v>257</v>
      </c>
      <c r="CE14" s="695"/>
      <c r="CF14" s="695"/>
      <c r="CG14" s="695"/>
      <c r="CH14" s="695"/>
      <c r="CI14" s="695"/>
      <c r="CJ14" s="695"/>
      <c r="CK14" s="695"/>
      <c r="CL14" s="695"/>
      <c r="CM14" s="695"/>
      <c r="CN14" s="695"/>
      <c r="CO14" s="695"/>
      <c r="CP14" s="695"/>
      <c r="CQ14" s="696"/>
      <c r="CR14" s="679">
        <v>729963</v>
      </c>
      <c r="CS14" s="680"/>
      <c r="CT14" s="680"/>
      <c r="CU14" s="680"/>
      <c r="CV14" s="680"/>
      <c r="CW14" s="680"/>
      <c r="CX14" s="680"/>
      <c r="CY14" s="681"/>
      <c r="CZ14" s="682">
        <v>5</v>
      </c>
      <c r="DA14" s="682"/>
      <c r="DB14" s="682"/>
      <c r="DC14" s="682"/>
      <c r="DD14" s="688">
        <v>13195</v>
      </c>
      <c r="DE14" s="680"/>
      <c r="DF14" s="680"/>
      <c r="DG14" s="680"/>
      <c r="DH14" s="680"/>
      <c r="DI14" s="680"/>
      <c r="DJ14" s="680"/>
      <c r="DK14" s="680"/>
      <c r="DL14" s="680"/>
      <c r="DM14" s="680"/>
      <c r="DN14" s="680"/>
      <c r="DO14" s="680"/>
      <c r="DP14" s="681"/>
      <c r="DQ14" s="688">
        <v>675699</v>
      </c>
      <c r="DR14" s="680"/>
      <c r="DS14" s="680"/>
      <c r="DT14" s="680"/>
      <c r="DU14" s="680"/>
      <c r="DV14" s="680"/>
      <c r="DW14" s="680"/>
      <c r="DX14" s="680"/>
      <c r="DY14" s="680"/>
      <c r="DZ14" s="680"/>
      <c r="EA14" s="680"/>
      <c r="EB14" s="680"/>
      <c r="EC14" s="689"/>
    </row>
    <row r="15" spans="2:143" ht="11.25" customHeight="1" x14ac:dyDescent="0.15">
      <c r="B15" s="676" t="s">
        <v>258</v>
      </c>
      <c r="C15" s="677"/>
      <c r="D15" s="677"/>
      <c r="E15" s="677"/>
      <c r="F15" s="677"/>
      <c r="G15" s="677"/>
      <c r="H15" s="677"/>
      <c r="I15" s="677"/>
      <c r="J15" s="677"/>
      <c r="K15" s="677"/>
      <c r="L15" s="677"/>
      <c r="M15" s="677"/>
      <c r="N15" s="677"/>
      <c r="O15" s="677"/>
      <c r="P15" s="677"/>
      <c r="Q15" s="678"/>
      <c r="R15" s="679">
        <v>40378</v>
      </c>
      <c r="S15" s="680"/>
      <c r="T15" s="680"/>
      <c r="U15" s="680"/>
      <c r="V15" s="680"/>
      <c r="W15" s="680"/>
      <c r="X15" s="680"/>
      <c r="Y15" s="681"/>
      <c r="Z15" s="682">
        <v>0.3</v>
      </c>
      <c r="AA15" s="682"/>
      <c r="AB15" s="682"/>
      <c r="AC15" s="682"/>
      <c r="AD15" s="683">
        <v>40378</v>
      </c>
      <c r="AE15" s="683"/>
      <c r="AF15" s="683"/>
      <c r="AG15" s="683"/>
      <c r="AH15" s="683"/>
      <c r="AI15" s="683"/>
      <c r="AJ15" s="683"/>
      <c r="AK15" s="683"/>
      <c r="AL15" s="684">
        <v>0.5</v>
      </c>
      <c r="AM15" s="685"/>
      <c r="AN15" s="685"/>
      <c r="AO15" s="686"/>
      <c r="AP15" s="676" t="s">
        <v>259</v>
      </c>
      <c r="AQ15" s="677"/>
      <c r="AR15" s="677"/>
      <c r="AS15" s="677"/>
      <c r="AT15" s="677"/>
      <c r="AU15" s="677"/>
      <c r="AV15" s="677"/>
      <c r="AW15" s="677"/>
      <c r="AX15" s="677"/>
      <c r="AY15" s="677"/>
      <c r="AZ15" s="677"/>
      <c r="BA15" s="677"/>
      <c r="BB15" s="677"/>
      <c r="BC15" s="677"/>
      <c r="BD15" s="677"/>
      <c r="BE15" s="677"/>
      <c r="BF15" s="678"/>
      <c r="BG15" s="679">
        <v>162406</v>
      </c>
      <c r="BH15" s="680"/>
      <c r="BI15" s="680"/>
      <c r="BJ15" s="680"/>
      <c r="BK15" s="680"/>
      <c r="BL15" s="680"/>
      <c r="BM15" s="680"/>
      <c r="BN15" s="681"/>
      <c r="BO15" s="682">
        <v>7.6</v>
      </c>
      <c r="BP15" s="682"/>
      <c r="BQ15" s="682"/>
      <c r="BR15" s="682"/>
      <c r="BS15" s="688" t="s">
        <v>174</v>
      </c>
      <c r="BT15" s="680"/>
      <c r="BU15" s="680"/>
      <c r="BV15" s="680"/>
      <c r="BW15" s="680"/>
      <c r="BX15" s="680"/>
      <c r="BY15" s="680"/>
      <c r="BZ15" s="680"/>
      <c r="CA15" s="680"/>
      <c r="CB15" s="689"/>
      <c r="CD15" s="694" t="s">
        <v>260</v>
      </c>
      <c r="CE15" s="695"/>
      <c r="CF15" s="695"/>
      <c r="CG15" s="695"/>
      <c r="CH15" s="695"/>
      <c r="CI15" s="695"/>
      <c r="CJ15" s="695"/>
      <c r="CK15" s="695"/>
      <c r="CL15" s="695"/>
      <c r="CM15" s="695"/>
      <c r="CN15" s="695"/>
      <c r="CO15" s="695"/>
      <c r="CP15" s="695"/>
      <c r="CQ15" s="696"/>
      <c r="CR15" s="679">
        <v>1605802</v>
      </c>
      <c r="CS15" s="680"/>
      <c r="CT15" s="680"/>
      <c r="CU15" s="680"/>
      <c r="CV15" s="680"/>
      <c r="CW15" s="680"/>
      <c r="CX15" s="680"/>
      <c r="CY15" s="681"/>
      <c r="CZ15" s="682">
        <v>11</v>
      </c>
      <c r="DA15" s="682"/>
      <c r="DB15" s="682"/>
      <c r="DC15" s="682"/>
      <c r="DD15" s="688">
        <v>213394</v>
      </c>
      <c r="DE15" s="680"/>
      <c r="DF15" s="680"/>
      <c r="DG15" s="680"/>
      <c r="DH15" s="680"/>
      <c r="DI15" s="680"/>
      <c r="DJ15" s="680"/>
      <c r="DK15" s="680"/>
      <c r="DL15" s="680"/>
      <c r="DM15" s="680"/>
      <c r="DN15" s="680"/>
      <c r="DO15" s="680"/>
      <c r="DP15" s="681"/>
      <c r="DQ15" s="688">
        <v>1274524</v>
      </c>
      <c r="DR15" s="680"/>
      <c r="DS15" s="680"/>
      <c r="DT15" s="680"/>
      <c r="DU15" s="680"/>
      <c r="DV15" s="680"/>
      <c r="DW15" s="680"/>
      <c r="DX15" s="680"/>
      <c r="DY15" s="680"/>
      <c r="DZ15" s="680"/>
      <c r="EA15" s="680"/>
      <c r="EB15" s="680"/>
      <c r="EC15" s="689"/>
    </row>
    <row r="16" spans="2:143" ht="11.25" customHeight="1" x14ac:dyDescent="0.15">
      <c r="B16" s="676" t="s">
        <v>261</v>
      </c>
      <c r="C16" s="677"/>
      <c r="D16" s="677"/>
      <c r="E16" s="677"/>
      <c r="F16" s="677"/>
      <c r="G16" s="677"/>
      <c r="H16" s="677"/>
      <c r="I16" s="677"/>
      <c r="J16" s="677"/>
      <c r="K16" s="677"/>
      <c r="L16" s="677"/>
      <c r="M16" s="677"/>
      <c r="N16" s="677"/>
      <c r="O16" s="677"/>
      <c r="P16" s="677"/>
      <c r="Q16" s="678"/>
      <c r="R16" s="679" t="s">
        <v>233</v>
      </c>
      <c r="S16" s="680"/>
      <c r="T16" s="680"/>
      <c r="U16" s="680"/>
      <c r="V16" s="680"/>
      <c r="W16" s="680"/>
      <c r="X16" s="680"/>
      <c r="Y16" s="681"/>
      <c r="Z16" s="682" t="s">
        <v>174</v>
      </c>
      <c r="AA16" s="682"/>
      <c r="AB16" s="682"/>
      <c r="AC16" s="682"/>
      <c r="AD16" s="683" t="s">
        <v>174</v>
      </c>
      <c r="AE16" s="683"/>
      <c r="AF16" s="683"/>
      <c r="AG16" s="683"/>
      <c r="AH16" s="683"/>
      <c r="AI16" s="683"/>
      <c r="AJ16" s="683"/>
      <c r="AK16" s="683"/>
      <c r="AL16" s="684" t="s">
        <v>174</v>
      </c>
      <c r="AM16" s="685"/>
      <c r="AN16" s="685"/>
      <c r="AO16" s="686"/>
      <c r="AP16" s="676" t="s">
        <v>262</v>
      </c>
      <c r="AQ16" s="677"/>
      <c r="AR16" s="677"/>
      <c r="AS16" s="677"/>
      <c r="AT16" s="677"/>
      <c r="AU16" s="677"/>
      <c r="AV16" s="677"/>
      <c r="AW16" s="677"/>
      <c r="AX16" s="677"/>
      <c r="AY16" s="677"/>
      <c r="AZ16" s="677"/>
      <c r="BA16" s="677"/>
      <c r="BB16" s="677"/>
      <c r="BC16" s="677"/>
      <c r="BD16" s="677"/>
      <c r="BE16" s="677"/>
      <c r="BF16" s="678"/>
      <c r="BG16" s="679" t="s">
        <v>174</v>
      </c>
      <c r="BH16" s="680"/>
      <c r="BI16" s="680"/>
      <c r="BJ16" s="680"/>
      <c r="BK16" s="680"/>
      <c r="BL16" s="680"/>
      <c r="BM16" s="680"/>
      <c r="BN16" s="681"/>
      <c r="BO16" s="682" t="s">
        <v>174</v>
      </c>
      <c r="BP16" s="682"/>
      <c r="BQ16" s="682"/>
      <c r="BR16" s="682"/>
      <c r="BS16" s="688" t="s">
        <v>233</v>
      </c>
      <c r="BT16" s="680"/>
      <c r="BU16" s="680"/>
      <c r="BV16" s="680"/>
      <c r="BW16" s="680"/>
      <c r="BX16" s="680"/>
      <c r="BY16" s="680"/>
      <c r="BZ16" s="680"/>
      <c r="CA16" s="680"/>
      <c r="CB16" s="689"/>
      <c r="CD16" s="694" t="s">
        <v>263</v>
      </c>
      <c r="CE16" s="695"/>
      <c r="CF16" s="695"/>
      <c r="CG16" s="695"/>
      <c r="CH16" s="695"/>
      <c r="CI16" s="695"/>
      <c r="CJ16" s="695"/>
      <c r="CK16" s="695"/>
      <c r="CL16" s="695"/>
      <c r="CM16" s="695"/>
      <c r="CN16" s="695"/>
      <c r="CO16" s="695"/>
      <c r="CP16" s="695"/>
      <c r="CQ16" s="696"/>
      <c r="CR16" s="679">
        <v>39848</v>
      </c>
      <c r="CS16" s="680"/>
      <c r="CT16" s="680"/>
      <c r="CU16" s="680"/>
      <c r="CV16" s="680"/>
      <c r="CW16" s="680"/>
      <c r="CX16" s="680"/>
      <c r="CY16" s="681"/>
      <c r="CZ16" s="682">
        <v>0.3</v>
      </c>
      <c r="DA16" s="682"/>
      <c r="DB16" s="682"/>
      <c r="DC16" s="682"/>
      <c r="DD16" s="688" t="s">
        <v>233</v>
      </c>
      <c r="DE16" s="680"/>
      <c r="DF16" s="680"/>
      <c r="DG16" s="680"/>
      <c r="DH16" s="680"/>
      <c r="DI16" s="680"/>
      <c r="DJ16" s="680"/>
      <c r="DK16" s="680"/>
      <c r="DL16" s="680"/>
      <c r="DM16" s="680"/>
      <c r="DN16" s="680"/>
      <c r="DO16" s="680"/>
      <c r="DP16" s="681"/>
      <c r="DQ16" s="688">
        <v>12748</v>
      </c>
      <c r="DR16" s="680"/>
      <c r="DS16" s="680"/>
      <c r="DT16" s="680"/>
      <c r="DU16" s="680"/>
      <c r="DV16" s="680"/>
      <c r="DW16" s="680"/>
      <c r="DX16" s="680"/>
      <c r="DY16" s="680"/>
      <c r="DZ16" s="680"/>
      <c r="EA16" s="680"/>
      <c r="EB16" s="680"/>
      <c r="EC16" s="689"/>
    </row>
    <row r="17" spans="2:133" ht="11.25" customHeight="1" x14ac:dyDescent="0.15">
      <c r="B17" s="676" t="s">
        <v>264</v>
      </c>
      <c r="C17" s="677"/>
      <c r="D17" s="677"/>
      <c r="E17" s="677"/>
      <c r="F17" s="677"/>
      <c r="G17" s="677"/>
      <c r="H17" s="677"/>
      <c r="I17" s="677"/>
      <c r="J17" s="677"/>
      <c r="K17" s="677"/>
      <c r="L17" s="677"/>
      <c r="M17" s="677"/>
      <c r="N17" s="677"/>
      <c r="O17" s="677"/>
      <c r="P17" s="677"/>
      <c r="Q17" s="678"/>
      <c r="R17" s="679">
        <v>7392</v>
      </c>
      <c r="S17" s="680"/>
      <c r="T17" s="680"/>
      <c r="U17" s="680"/>
      <c r="V17" s="680"/>
      <c r="W17" s="680"/>
      <c r="X17" s="680"/>
      <c r="Y17" s="681"/>
      <c r="Z17" s="682">
        <v>0</v>
      </c>
      <c r="AA17" s="682"/>
      <c r="AB17" s="682"/>
      <c r="AC17" s="682"/>
      <c r="AD17" s="683">
        <v>7392</v>
      </c>
      <c r="AE17" s="683"/>
      <c r="AF17" s="683"/>
      <c r="AG17" s="683"/>
      <c r="AH17" s="683"/>
      <c r="AI17" s="683"/>
      <c r="AJ17" s="683"/>
      <c r="AK17" s="683"/>
      <c r="AL17" s="684">
        <v>0.1</v>
      </c>
      <c r="AM17" s="685"/>
      <c r="AN17" s="685"/>
      <c r="AO17" s="686"/>
      <c r="AP17" s="676" t="s">
        <v>265</v>
      </c>
      <c r="AQ17" s="677"/>
      <c r="AR17" s="677"/>
      <c r="AS17" s="677"/>
      <c r="AT17" s="677"/>
      <c r="AU17" s="677"/>
      <c r="AV17" s="677"/>
      <c r="AW17" s="677"/>
      <c r="AX17" s="677"/>
      <c r="AY17" s="677"/>
      <c r="AZ17" s="677"/>
      <c r="BA17" s="677"/>
      <c r="BB17" s="677"/>
      <c r="BC17" s="677"/>
      <c r="BD17" s="677"/>
      <c r="BE17" s="677"/>
      <c r="BF17" s="678"/>
      <c r="BG17" s="679" t="s">
        <v>174</v>
      </c>
      <c r="BH17" s="680"/>
      <c r="BI17" s="680"/>
      <c r="BJ17" s="680"/>
      <c r="BK17" s="680"/>
      <c r="BL17" s="680"/>
      <c r="BM17" s="680"/>
      <c r="BN17" s="681"/>
      <c r="BO17" s="682" t="s">
        <v>174</v>
      </c>
      <c r="BP17" s="682"/>
      <c r="BQ17" s="682"/>
      <c r="BR17" s="682"/>
      <c r="BS17" s="688" t="s">
        <v>233</v>
      </c>
      <c r="BT17" s="680"/>
      <c r="BU17" s="680"/>
      <c r="BV17" s="680"/>
      <c r="BW17" s="680"/>
      <c r="BX17" s="680"/>
      <c r="BY17" s="680"/>
      <c r="BZ17" s="680"/>
      <c r="CA17" s="680"/>
      <c r="CB17" s="689"/>
      <c r="CD17" s="694" t="s">
        <v>266</v>
      </c>
      <c r="CE17" s="695"/>
      <c r="CF17" s="695"/>
      <c r="CG17" s="695"/>
      <c r="CH17" s="695"/>
      <c r="CI17" s="695"/>
      <c r="CJ17" s="695"/>
      <c r="CK17" s="695"/>
      <c r="CL17" s="695"/>
      <c r="CM17" s="695"/>
      <c r="CN17" s="695"/>
      <c r="CO17" s="695"/>
      <c r="CP17" s="695"/>
      <c r="CQ17" s="696"/>
      <c r="CR17" s="679">
        <v>2118845</v>
      </c>
      <c r="CS17" s="680"/>
      <c r="CT17" s="680"/>
      <c r="CU17" s="680"/>
      <c r="CV17" s="680"/>
      <c r="CW17" s="680"/>
      <c r="CX17" s="680"/>
      <c r="CY17" s="681"/>
      <c r="CZ17" s="682">
        <v>14.5</v>
      </c>
      <c r="DA17" s="682"/>
      <c r="DB17" s="682"/>
      <c r="DC17" s="682"/>
      <c r="DD17" s="688" t="s">
        <v>233</v>
      </c>
      <c r="DE17" s="680"/>
      <c r="DF17" s="680"/>
      <c r="DG17" s="680"/>
      <c r="DH17" s="680"/>
      <c r="DI17" s="680"/>
      <c r="DJ17" s="680"/>
      <c r="DK17" s="680"/>
      <c r="DL17" s="680"/>
      <c r="DM17" s="680"/>
      <c r="DN17" s="680"/>
      <c r="DO17" s="680"/>
      <c r="DP17" s="681"/>
      <c r="DQ17" s="688">
        <v>2017138</v>
      </c>
      <c r="DR17" s="680"/>
      <c r="DS17" s="680"/>
      <c r="DT17" s="680"/>
      <c r="DU17" s="680"/>
      <c r="DV17" s="680"/>
      <c r="DW17" s="680"/>
      <c r="DX17" s="680"/>
      <c r="DY17" s="680"/>
      <c r="DZ17" s="680"/>
      <c r="EA17" s="680"/>
      <c r="EB17" s="680"/>
      <c r="EC17" s="689"/>
    </row>
    <row r="18" spans="2:133" ht="11.25" customHeight="1" x14ac:dyDescent="0.15">
      <c r="B18" s="676" t="s">
        <v>267</v>
      </c>
      <c r="C18" s="677"/>
      <c r="D18" s="677"/>
      <c r="E18" s="677"/>
      <c r="F18" s="677"/>
      <c r="G18" s="677"/>
      <c r="H18" s="677"/>
      <c r="I18" s="677"/>
      <c r="J18" s="677"/>
      <c r="K18" s="677"/>
      <c r="L18" s="677"/>
      <c r="M18" s="677"/>
      <c r="N18" s="677"/>
      <c r="O18" s="677"/>
      <c r="P18" s="677"/>
      <c r="Q18" s="678"/>
      <c r="R18" s="679">
        <v>6692522</v>
      </c>
      <c r="S18" s="680"/>
      <c r="T18" s="680"/>
      <c r="U18" s="680"/>
      <c r="V18" s="680"/>
      <c r="W18" s="680"/>
      <c r="X18" s="680"/>
      <c r="Y18" s="681"/>
      <c r="Z18" s="682">
        <v>43.5</v>
      </c>
      <c r="AA18" s="682"/>
      <c r="AB18" s="682"/>
      <c r="AC18" s="682"/>
      <c r="AD18" s="683">
        <v>5989500</v>
      </c>
      <c r="AE18" s="683"/>
      <c r="AF18" s="683"/>
      <c r="AG18" s="683"/>
      <c r="AH18" s="683"/>
      <c r="AI18" s="683"/>
      <c r="AJ18" s="683"/>
      <c r="AK18" s="683"/>
      <c r="AL18" s="684">
        <v>68</v>
      </c>
      <c r="AM18" s="685"/>
      <c r="AN18" s="685"/>
      <c r="AO18" s="686"/>
      <c r="AP18" s="676" t="s">
        <v>268</v>
      </c>
      <c r="AQ18" s="677"/>
      <c r="AR18" s="677"/>
      <c r="AS18" s="677"/>
      <c r="AT18" s="677"/>
      <c r="AU18" s="677"/>
      <c r="AV18" s="677"/>
      <c r="AW18" s="677"/>
      <c r="AX18" s="677"/>
      <c r="AY18" s="677"/>
      <c r="AZ18" s="677"/>
      <c r="BA18" s="677"/>
      <c r="BB18" s="677"/>
      <c r="BC18" s="677"/>
      <c r="BD18" s="677"/>
      <c r="BE18" s="677"/>
      <c r="BF18" s="678"/>
      <c r="BG18" s="679" t="s">
        <v>233</v>
      </c>
      <c r="BH18" s="680"/>
      <c r="BI18" s="680"/>
      <c r="BJ18" s="680"/>
      <c r="BK18" s="680"/>
      <c r="BL18" s="680"/>
      <c r="BM18" s="680"/>
      <c r="BN18" s="681"/>
      <c r="BO18" s="682" t="s">
        <v>233</v>
      </c>
      <c r="BP18" s="682"/>
      <c r="BQ18" s="682"/>
      <c r="BR18" s="682"/>
      <c r="BS18" s="688" t="s">
        <v>174</v>
      </c>
      <c r="BT18" s="680"/>
      <c r="BU18" s="680"/>
      <c r="BV18" s="680"/>
      <c r="BW18" s="680"/>
      <c r="BX18" s="680"/>
      <c r="BY18" s="680"/>
      <c r="BZ18" s="680"/>
      <c r="CA18" s="680"/>
      <c r="CB18" s="689"/>
      <c r="CD18" s="694" t="s">
        <v>269</v>
      </c>
      <c r="CE18" s="695"/>
      <c r="CF18" s="695"/>
      <c r="CG18" s="695"/>
      <c r="CH18" s="695"/>
      <c r="CI18" s="695"/>
      <c r="CJ18" s="695"/>
      <c r="CK18" s="695"/>
      <c r="CL18" s="695"/>
      <c r="CM18" s="695"/>
      <c r="CN18" s="695"/>
      <c r="CO18" s="695"/>
      <c r="CP18" s="695"/>
      <c r="CQ18" s="696"/>
      <c r="CR18" s="679" t="s">
        <v>174</v>
      </c>
      <c r="CS18" s="680"/>
      <c r="CT18" s="680"/>
      <c r="CU18" s="680"/>
      <c r="CV18" s="680"/>
      <c r="CW18" s="680"/>
      <c r="CX18" s="680"/>
      <c r="CY18" s="681"/>
      <c r="CZ18" s="682" t="s">
        <v>233</v>
      </c>
      <c r="DA18" s="682"/>
      <c r="DB18" s="682"/>
      <c r="DC18" s="682"/>
      <c r="DD18" s="688" t="s">
        <v>174</v>
      </c>
      <c r="DE18" s="680"/>
      <c r="DF18" s="680"/>
      <c r="DG18" s="680"/>
      <c r="DH18" s="680"/>
      <c r="DI18" s="680"/>
      <c r="DJ18" s="680"/>
      <c r="DK18" s="680"/>
      <c r="DL18" s="680"/>
      <c r="DM18" s="680"/>
      <c r="DN18" s="680"/>
      <c r="DO18" s="680"/>
      <c r="DP18" s="681"/>
      <c r="DQ18" s="688" t="s">
        <v>233</v>
      </c>
      <c r="DR18" s="680"/>
      <c r="DS18" s="680"/>
      <c r="DT18" s="680"/>
      <c r="DU18" s="680"/>
      <c r="DV18" s="680"/>
      <c r="DW18" s="680"/>
      <c r="DX18" s="680"/>
      <c r="DY18" s="680"/>
      <c r="DZ18" s="680"/>
      <c r="EA18" s="680"/>
      <c r="EB18" s="680"/>
      <c r="EC18" s="689"/>
    </row>
    <row r="19" spans="2:133" ht="11.25" customHeight="1" x14ac:dyDescent="0.15">
      <c r="B19" s="676" t="s">
        <v>270</v>
      </c>
      <c r="C19" s="677"/>
      <c r="D19" s="677"/>
      <c r="E19" s="677"/>
      <c r="F19" s="677"/>
      <c r="G19" s="677"/>
      <c r="H19" s="677"/>
      <c r="I19" s="677"/>
      <c r="J19" s="677"/>
      <c r="K19" s="677"/>
      <c r="L19" s="677"/>
      <c r="M19" s="677"/>
      <c r="N19" s="677"/>
      <c r="O19" s="677"/>
      <c r="P19" s="677"/>
      <c r="Q19" s="678"/>
      <c r="R19" s="679">
        <v>5989500</v>
      </c>
      <c r="S19" s="680"/>
      <c r="T19" s="680"/>
      <c r="U19" s="680"/>
      <c r="V19" s="680"/>
      <c r="W19" s="680"/>
      <c r="X19" s="680"/>
      <c r="Y19" s="681"/>
      <c r="Z19" s="682">
        <v>39</v>
      </c>
      <c r="AA19" s="682"/>
      <c r="AB19" s="682"/>
      <c r="AC19" s="682"/>
      <c r="AD19" s="683">
        <v>5989500</v>
      </c>
      <c r="AE19" s="683"/>
      <c r="AF19" s="683"/>
      <c r="AG19" s="683"/>
      <c r="AH19" s="683"/>
      <c r="AI19" s="683"/>
      <c r="AJ19" s="683"/>
      <c r="AK19" s="683"/>
      <c r="AL19" s="684">
        <v>68</v>
      </c>
      <c r="AM19" s="685"/>
      <c r="AN19" s="685"/>
      <c r="AO19" s="686"/>
      <c r="AP19" s="676" t="s">
        <v>271</v>
      </c>
      <c r="AQ19" s="677"/>
      <c r="AR19" s="677"/>
      <c r="AS19" s="677"/>
      <c r="AT19" s="677"/>
      <c r="AU19" s="677"/>
      <c r="AV19" s="677"/>
      <c r="AW19" s="677"/>
      <c r="AX19" s="677"/>
      <c r="AY19" s="677"/>
      <c r="AZ19" s="677"/>
      <c r="BA19" s="677"/>
      <c r="BB19" s="677"/>
      <c r="BC19" s="677"/>
      <c r="BD19" s="677"/>
      <c r="BE19" s="677"/>
      <c r="BF19" s="678"/>
      <c r="BG19" s="679">
        <v>98180</v>
      </c>
      <c r="BH19" s="680"/>
      <c r="BI19" s="680"/>
      <c r="BJ19" s="680"/>
      <c r="BK19" s="680"/>
      <c r="BL19" s="680"/>
      <c r="BM19" s="680"/>
      <c r="BN19" s="681"/>
      <c r="BO19" s="682">
        <v>4.5999999999999996</v>
      </c>
      <c r="BP19" s="682"/>
      <c r="BQ19" s="682"/>
      <c r="BR19" s="682"/>
      <c r="BS19" s="688" t="s">
        <v>174</v>
      </c>
      <c r="BT19" s="680"/>
      <c r="BU19" s="680"/>
      <c r="BV19" s="680"/>
      <c r="BW19" s="680"/>
      <c r="BX19" s="680"/>
      <c r="BY19" s="680"/>
      <c r="BZ19" s="680"/>
      <c r="CA19" s="680"/>
      <c r="CB19" s="689"/>
      <c r="CD19" s="694" t="s">
        <v>272</v>
      </c>
      <c r="CE19" s="695"/>
      <c r="CF19" s="695"/>
      <c r="CG19" s="695"/>
      <c r="CH19" s="695"/>
      <c r="CI19" s="695"/>
      <c r="CJ19" s="695"/>
      <c r="CK19" s="695"/>
      <c r="CL19" s="695"/>
      <c r="CM19" s="695"/>
      <c r="CN19" s="695"/>
      <c r="CO19" s="695"/>
      <c r="CP19" s="695"/>
      <c r="CQ19" s="696"/>
      <c r="CR19" s="679" t="s">
        <v>233</v>
      </c>
      <c r="CS19" s="680"/>
      <c r="CT19" s="680"/>
      <c r="CU19" s="680"/>
      <c r="CV19" s="680"/>
      <c r="CW19" s="680"/>
      <c r="CX19" s="680"/>
      <c r="CY19" s="681"/>
      <c r="CZ19" s="682" t="s">
        <v>174</v>
      </c>
      <c r="DA19" s="682"/>
      <c r="DB19" s="682"/>
      <c r="DC19" s="682"/>
      <c r="DD19" s="688" t="s">
        <v>233</v>
      </c>
      <c r="DE19" s="680"/>
      <c r="DF19" s="680"/>
      <c r="DG19" s="680"/>
      <c r="DH19" s="680"/>
      <c r="DI19" s="680"/>
      <c r="DJ19" s="680"/>
      <c r="DK19" s="680"/>
      <c r="DL19" s="680"/>
      <c r="DM19" s="680"/>
      <c r="DN19" s="680"/>
      <c r="DO19" s="680"/>
      <c r="DP19" s="681"/>
      <c r="DQ19" s="688" t="s">
        <v>233</v>
      </c>
      <c r="DR19" s="680"/>
      <c r="DS19" s="680"/>
      <c r="DT19" s="680"/>
      <c r="DU19" s="680"/>
      <c r="DV19" s="680"/>
      <c r="DW19" s="680"/>
      <c r="DX19" s="680"/>
      <c r="DY19" s="680"/>
      <c r="DZ19" s="680"/>
      <c r="EA19" s="680"/>
      <c r="EB19" s="680"/>
      <c r="EC19" s="689"/>
    </row>
    <row r="20" spans="2:133" ht="11.25" customHeight="1" x14ac:dyDescent="0.15">
      <c r="B20" s="676" t="s">
        <v>273</v>
      </c>
      <c r="C20" s="677"/>
      <c r="D20" s="677"/>
      <c r="E20" s="677"/>
      <c r="F20" s="677"/>
      <c r="G20" s="677"/>
      <c r="H20" s="677"/>
      <c r="I20" s="677"/>
      <c r="J20" s="677"/>
      <c r="K20" s="677"/>
      <c r="L20" s="677"/>
      <c r="M20" s="677"/>
      <c r="N20" s="677"/>
      <c r="O20" s="677"/>
      <c r="P20" s="677"/>
      <c r="Q20" s="678"/>
      <c r="R20" s="679">
        <v>703022</v>
      </c>
      <c r="S20" s="680"/>
      <c r="T20" s="680"/>
      <c r="U20" s="680"/>
      <c r="V20" s="680"/>
      <c r="W20" s="680"/>
      <c r="X20" s="680"/>
      <c r="Y20" s="681"/>
      <c r="Z20" s="682">
        <v>4.5999999999999996</v>
      </c>
      <c r="AA20" s="682"/>
      <c r="AB20" s="682"/>
      <c r="AC20" s="682"/>
      <c r="AD20" s="683" t="s">
        <v>233</v>
      </c>
      <c r="AE20" s="683"/>
      <c r="AF20" s="683"/>
      <c r="AG20" s="683"/>
      <c r="AH20" s="683"/>
      <c r="AI20" s="683"/>
      <c r="AJ20" s="683"/>
      <c r="AK20" s="683"/>
      <c r="AL20" s="684" t="s">
        <v>233</v>
      </c>
      <c r="AM20" s="685"/>
      <c r="AN20" s="685"/>
      <c r="AO20" s="686"/>
      <c r="AP20" s="676" t="s">
        <v>274</v>
      </c>
      <c r="AQ20" s="677"/>
      <c r="AR20" s="677"/>
      <c r="AS20" s="677"/>
      <c r="AT20" s="677"/>
      <c r="AU20" s="677"/>
      <c r="AV20" s="677"/>
      <c r="AW20" s="677"/>
      <c r="AX20" s="677"/>
      <c r="AY20" s="677"/>
      <c r="AZ20" s="677"/>
      <c r="BA20" s="677"/>
      <c r="BB20" s="677"/>
      <c r="BC20" s="677"/>
      <c r="BD20" s="677"/>
      <c r="BE20" s="677"/>
      <c r="BF20" s="678"/>
      <c r="BG20" s="679">
        <v>98180</v>
      </c>
      <c r="BH20" s="680"/>
      <c r="BI20" s="680"/>
      <c r="BJ20" s="680"/>
      <c r="BK20" s="680"/>
      <c r="BL20" s="680"/>
      <c r="BM20" s="680"/>
      <c r="BN20" s="681"/>
      <c r="BO20" s="682">
        <v>4.5999999999999996</v>
      </c>
      <c r="BP20" s="682"/>
      <c r="BQ20" s="682"/>
      <c r="BR20" s="682"/>
      <c r="BS20" s="688" t="s">
        <v>174</v>
      </c>
      <c r="BT20" s="680"/>
      <c r="BU20" s="680"/>
      <c r="BV20" s="680"/>
      <c r="BW20" s="680"/>
      <c r="BX20" s="680"/>
      <c r="BY20" s="680"/>
      <c r="BZ20" s="680"/>
      <c r="CA20" s="680"/>
      <c r="CB20" s="689"/>
      <c r="CD20" s="694" t="s">
        <v>275</v>
      </c>
      <c r="CE20" s="695"/>
      <c r="CF20" s="695"/>
      <c r="CG20" s="695"/>
      <c r="CH20" s="695"/>
      <c r="CI20" s="695"/>
      <c r="CJ20" s="695"/>
      <c r="CK20" s="695"/>
      <c r="CL20" s="695"/>
      <c r="CM20" s="695"/>
      <c r="CN20" s="695"/>
      <c r="CO20" s="695"/>
      <c r="CP20" s="695"/>
      <c r="CQ20" s="696"/>
      <c r="CR20" s="679">
        <v>14610869</v>
      </c>
      <c r="CS20" s="680"/>
      <c r="CT20" s="680"/>
      <c r="CU20" s="680"/>
      <c r="CV20" s="680"/>
      <c r="CW20" s="680"/>
      <c r="CX20" s="680"/>
      <c r="CY20" s="681"/>
      <c r="CZ20" s="682">
        <v>100</v>
      </c>
      <c r="DA20" s="682"/>
      <c r="DB20" s="682"/>
      <c r="DC20" s="682"/>
      <c r="DD20" s="688">
        <v>2771683</v>
      </c>
      <c r="DE20" s="680"/>
      <c r="DF20" s="680"/>
      <c r="DG20" s="680"/>
      <c r="DH20" s="680"/>
      <c r="DI20" s="680"/>
      <c r="DJ20" s="680"/>
      <c r="DK20" s="680"/>
      <c r="DL20" s="680"/>
      <c r="DM20" s="680"/>
      <c r="DN20" s="680"/>
      <c r="DO20" s="680"/>
      <c r="DP20" s="681"/>
      <c r="DQ20" s="688">
        <v>10171592</v>
      </c>
      <c r="DR20" s="680"/>
      <c r="DS20" s="680"/>
      <c r="DT20" s="680"/>
      <c r="DU20" s="680"/>
      <c r="DV20" s="680"/>
      <c r="DW20" s="680"/>
      <c r="DX20" s="680"/>
      <c r="DY20" s="680"/>
      <c r="DZ20" s="680"/>
      <c r="EA20" s="680"/>
      <c r="EB20" s="680"/>
      <c r="EC20" s="689"/>
    </row>
    <row r="21" spans="2:133" ht="11.25" customHeight="1" x14ac:dyDescent="0.15">
      <c r="B21" s="676" t="s">
        <v>276</v>
      </c>
      <c r="C21" s="677"/>
      <c r="D21" s="677"/>
      <c r="E21" s="677"/>
      <c r="F21" s="677"/>
      <c r="G21" s="677"/>
      <c r="H21" s="677"/>
      <c r="I21" s="677"/>
      <c r="J21" s="677"/>
      <c r="K21" s="677"/>
      <c r="L21" s="677"/>
      <c r="M21" s="677"/>
      <c r="N21" s="677"/>
      <c r="O21" s="677"/>
      <c r="P21" s="677"/>
      <c r="Q21" s="678"/>
      <c r="R21" s="679" t="s">
        <v>233</v>
      </c>
      <c r="S21" s="680"/>
      <c r="T21" s="680"/>
      <c r="U21" s="680"/>
      <c r="V21" s="680"/>
      <c r="W21" s="680"/>
      <c r="X21" s="680"/>
      <c r="Y21" s="681"/>
      <c r="Z21" s="682" t="s">
        <v>174</v>
      </c>
      <c r="AA21" s="682"/>
      <c r="AB21" s="682"/>
      <c r="AC21" s="682"/>
      <c r="AD21" s="683" t="s">
        <v>174</v>
      </c>
      <c r="AE21" s="683"/>
      <c r="AF21" s="683"/>
      <c r="AG21" s="683"/>
      <c r="AH21" s="683"/>
      <c r="AI21" s="683"/>
      <c r="AJ21" s="683"/>
      <c r="AK21" s="683"/>
      <c r="AL21" s="684" t="s">
        <v>174</v>
      </c>
      <c r="AM21" s="685"/>
      <c r="AN21" s="685"/>
      <c r="AO21" s="686"/>
      <c r="AP21" s="697" t="s">
        <v>277</v>
      </c>
      <c r="AQ21" s="698"/>
      <c r="AR21" s="698"/>
      <c r="AS21" s="698"/>
      <c r="AT21" s="698"/>
      <c r="AU21" s="698"/>
      <c r="AV21" s="698"/>
      <c r="AW21" s="698"/>
      <c r="AX21" s="698"/>
      <c r="AY21" s="698"/>
      <c r="AZ21" s="698"/>
      <c r="BA21" s="698"/>
      <c r="BB21" s="698"/>
      <c r="BC21" s="698"/>
      <c r="BD21" s="698"/>
      <c r="BE21" s="698"/>
      <c r="BF21" s="699"/>
      <c r="BG21" s="679">
        <v>2353</v>
      </c>
      <c r="BH21" s="680"/>
      <c r="BI21" s="680"/>
      <c r="BJ21" s="680"/>
      <c r="BK21" s="680"/>
      <c r="BL21" s="680"/>
      <c r="BM21" s="680"/>
      <c r="BN21" s="681"/>
      <c r="BO21" s="682">
        <v>0.1</v>
      </c>
      <c r="BP21" s="682"/>
      <c r="BQ21" s="682"/>
      <c r="BR21" s="682"/>
      <c r="BS21" s="688" t="s">
        <v>174</v>
      </c>
      <c r="BT21" s="680"/>
      <c r="BU21" s="680"/>
      <c r="BV21" s="680"/>
      <c r="BW21" s="680"/>
      <c r="BX21" s="680"/>
      <c r="BY21" s="680"/>
      <c r="BZ21" s="680"/>
      <c r="CA21" s="680"/>
      <c r="CB21" s="689"/>
      <c r="CD21" s="705"/>
      <c r="CE21" s="706"/>
      <c r="CF21" s="706"/>
      <c r="CG21" s="706"/>
      <c r="CH21" s="706"/>
      <c r="CI21" s="706"/>
      <c r="CJ21" s="706"/>
      <c r="CK21" s="706"/>
      <c r="CL21" s="706"/>
      <c r="CM21" s="706"/>
      <c r="CN21" s="706"/>
      <c r="CO21" s="706"/>
      <c r="CP21" s="706"/>
      <c r="CQ21" s="707"/>
      <c r="CR21" s="708"/>
      <c r="CS21" s="701"/>
      <c r="CT21" s="701"/>
      <c r="CU21" s="701"/>
      <c r="CV21" s="701"/>
      <c r="CW21" s="701"/>
      <c r="CX21" s="701"/>
      <c r="CY21" s="709"/>
      <c r="CZ21" s="710"/>
      <c r="DA21" s="710"/>
      <c r="DB21" s="710"/>
      <c r="DC21" s="710"/>
      <c r="DD21" s="700"/>
      <c r="DE21" s="701"/>
      <c r="DF21" s="701"/>
      <c r="DG21" s="701"/>
      <c r="DH21" s="701"/>
      <c r="DI21" s="701"/>
      <c r="DJ21" s="701"/>
      <c r="DK21" s="701"/>
      <c r="DL21" s="701"/>
      <c r="DM21" s="701"/>
      <c r="DN21" s="701"/>
      <c r="DO21" s="701"/>
      <c r="DP21" s="709"/>
      <c r="DQ21" s="700"/>
      <c r="DR21" s="701"/>
      <c r="DS21" s="701"/>
      <c r="DT21" s="701"/>
      <c r="DU21" s="701"/>
      <c r="DV21" s="701"/>
      <c r="DW21" s="701"/>
      <c r="DX21" s="701"/>
      <c r="DY21" s="701"/>
      <c r="DZ21" s="701"/>
      <c r="EA21" s="701"/>
      <c r="EB21" s="701"/>
      <c r="EC21" s="702"/>
    </row>
    <row r="22" spans="2:133" ht="11.25" customHeight="1" x14ac:dyDescent="0.15">
      <c r="B22" s="676" t="s">
        <v>278</v>
      </c>
      <c r="C22" s="677"/>
      <c r="D22" s="677"/>
      <c r="E22" s="677"/>
      <c r="F22" s="677"/>
      <c r="G22" s="677"/>
      <c r="H22" s="677"/>
      <c r="I22" s="677"/>
      <c r="J22" s="677"/>
      <c r="K22" s="677"/>
      <c r="L22" s="677"/>
      <c r="M22" s="677"/>
      <c r="N22" s="677"/>
      <c r="O22" s="677"/>
      <c r="P22" s="677"/>
      <c r="Q22" s="678"/>
      <c r="R22" s="679">
        <v>9483856</v>
      </c>
      <c r="S22" s="680"/>
      <c r="T22" s="680"/>
      <c r="U22" s="680"/>
      <c r="V22" s="680"/>
      <c r="W22" s="680"/>
      <c r="X22" s="680"/>
      <c r="Y22" s="681"/>
      <c r="Z22" s="682">
        <v>61.7</v>
      </c>
      <c r="AA22" s="682"/>
      <c r="AB22" s="682"/>
      <c r="AC22" s="682"/>
      <c r="AD22" s="683">
        <v>8685007</v>
      </c>
      <c r="AE22" s="683"/>
      <c r="AF22" s="683"/>
      <c r="AG22" s="683"/>
      <c r="AH22" s="683"/>
      <c r="AI22" s="683"/>
      <c r="AJ22" s="683"/>
      <c r="AK22" s="683"/>
      <c r="AL22" s="684">
        <v>98.6</v>
      </c>
      <c r="AM22" s="685"/>
      <c r="AN22" s="685"/>
      <c r="AO22" s="686"/>
      <c r="AP22" s="697" t="s">
        <v>279</v>
      </c>
      <c r="AQ22" s="698"/>
      <c r="AR22" s="698"/>
      <c r="AS22" s="698"/>
      <c r="AT22" s="698"/>
      <c r="AU22" s="698"/>
      <c r="AV22" s="698"/>
      <c r="AW22" s="698"/>
      <c r="AX22" s="698"/>
      <c r="AY22" s="698"/>
      <c r="AZ22" s="698"/>
      <c r="BA22" s="698"/>
      <c r="BB22" s="698"/>
      <c r="BC22" s="698"/>
      <c r="BD22" s="698"/>
      <c r="BE22" s="698"/>
      <c r="BF22" s="699"/>
      <c r="BG22" s="679" t="s">
        <v>174</v>
      </c>
      <c r="BH22" s="680"/>
      <c r="BI22" s="680"/>
      <c r="BJ22" s="680"/>
      <c r="BK22" s="680"/>
      <c r="BL22" s="680"/>
      <c r="BM22" s="680"/>
      <c r="BN22" s="681"/>
      <c r="BO22" s="682" t="s">
        <v>233</v>
      </c>
      <c r="BP22" s="682"/>
      <c r="BQ22" s="682"/>
      <c r="BR22" s="682"/>
      <c r="BS22" s="688" t="s">
        <v>233</v>
      </c>
      <c r="BT22" s="680"/>
      <c r="BU22" s="680"/>
      <c r="BV22" s="680"/>
      <c r="BW22" s="680"/>
      <c r="BX22" s="680"/>
      <c r="BY22" s="680"/>
      <c r="BZ22" s="680"/>
      <c r="CA22" s="680"/>
      <c r="CB22" s="689"/>
      <c r="CD22" s="661" t="s">
        <v>280</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281</v>
      </c>
      <c r="C23" s="677"/>
      <c r="D23" s="677"/>
      <c r="E23" s="677"/>
      <c r="F23" s="677"/>
      <c r="G23" s="677"/>
      <c r="H23" s="677"/>
      <c r="I23" s="677"/>
      <c r="J23" s="677"/>
      <c r="K23" s="677"/>
      <c r="L23" s="677"/>
      <c r="M23" s="677"/>
      <c r="N23" s="677"/>
      <c r="O23" s="677"/>
      <c r="P23" s="677"/>
      <c r="Q23" s="678"/>
      <c r="R23" s="679">
        <v>2324</v>
      </c>
      <c r="S23" s="680"/>
      <c r="T23" s="680"/>
      <c r="U23" s="680"/>
      <c r="V23" s="680"/>
      <c r="W23" s="680"/>
      <c r="X23" s="680"/>
      <c r="Y23" s="681"/>
      <c r="Z23" s="682">
        <v>0</v>
      </c>
      <c r="AA23" s="682"/>
      <c r="AB23" s="682"/>
      <c r="AC23" s="682"/>
      <c r="AD23" s="683">
        <v>2324</v>
      </c>
      <c r="AE23" s="683"/>
      <c r="AF23" s="683"/>
      <c r="AG23" s="683"/>
      <c r="AH23" s="683"/>
      <c r="AI23" s="683"/>
      <c r="AJ23" s="683"/>
      <c r="AK23" s="683"/>
      <c r="AL23" s="684">
        <v>0</v>
      </c>
      <c r="AM23" s="685"/>
      <c r="AN23" s="685"/>
      <c r="AO23" s="686"/>
      <c r="AP23" s="697" t="s">
        <v>282</v>
      </c>
      <c r="AQ23" s="698"/>
      <c r="AR23" s="698"/>
      <c r="AS23" s="698"/>
      <c r="AT23" s="698"/>
      <c r="AU23" s="698"/>
      <c r="AV23" s="698"/>
      <c r="AW23" s="698"/>
      <c r="AX23" s="698"/>
      <c r="AY23" s="698"/>
      <c r="AZ23" s="698"/>
      <c r="BA23" s="698"/>
      <c r="BB23" s="698"/>
      <c r="BC23" s="698"/>
      <c r="BD23" s="698"/>
      <c r="BE23" s="698"/>
      <c r="BF23" s="699"/>
      <c r="BG23" s="679">
        <v>95827</v>
      </c>
      <c r="BH23" s="680"/>
      <c r="BI23" s="680"/>
      <c r="BJ23" s="680"/>
      <c r="BK23" s="680"/>
      <c r="BL23" s="680"/>
      <c r="BM23" s="680"/>
      <c r="BN23" s="681"/>
      <c r="BO23" s="682">
        <v>4.5</v>
      </c>
      <c r="BP23" s="682"/>
      <c r="BQ23" s="682"/>
      <c r="BR23" s="682"/>
      <c r="BS23" s="688" t="s">
        <v>174</v>
      </c>
      <c r="BT23" s="680"/>
      <c r="BU23" s="680"/>
      <c r="BV23" s="680"/>
      <c r="BW23" s="680"/>
      <c r="BX23" s="680"/>
      <c r="BY23" s="680"/>
      <c r="BZ23" s="680"/>
      <c r="CA23" s="680"/>
      <c r="CB23" s="689"/>
      <c r="CD23" s="661" t="s">
        <v>221</v>
      </c>
      <c r="CE23" s="662"/>
      <c r="CF23" s="662"/>
      <c r="CG23" s="662"/>
      <c r="CH23" s="662"/>
      <c r="CI23" s="662"/>
      <c r="CJ23" s="662"/>
      <c r="CK23" s="662"/>
      <c r="CL23" s="662"/>
      <c r="CM23" s="662"/>
      <c r="CN23" s="662"/>
      <c r="CO23" s="662"/>
      <c r="CP23" s="662"/>
      <c r="CQ23" s="663"/>
      <c r="CR23" s="661" t="s">
        <v>283</v>
      </c>
      <c r="CS23" s="662"/>
      <c r="CT23" s="662"/>
      <c r="CU23" s="662"/>
      <c r="CV23" s="662"/>
      <c r="CW23" s="662"/>
      <c r="CX23" s="662"/>
      <c r="CY23" s="663"/>
      <c r="CZ23" s="661" t="s">
        <v>284</v>
      </c>
      <c r="DA23" s="662"/>
      <c r="DB23" s="662"/>
      <c r="DC23" s="663"/>
      <c r="DD23" s="661" t="s">
        <v>285</v>
      </c>
      <c r="DE23" s="662"/>
      <c r="DF23" s="662"/>
      <c r="DG23" s="662"/>
      <c r="DH23" s="662"/>
      <c r="DI23" s="662"/>
      <c r="DJ23" s="662"/>
      <c r="DK23" s="663"/>
      <c r="DL23" s="711" t="s">
        <v>286</v>
      </c>
      <c r="DM23" s="712"/>
      <c r="DN23" s="712"/>
      <c r="DO23" s="712"/>
      <c r="DP23" s="712"/>
      <c r="DQ23" s="712"/>
      <c r="DR23" s="712"/>
      <c r="DS23" s="712"/>
      <c r="DT23" s="712"/>
      <c r="DU23" s="712"/>
      <c r="DV23" s="713"/>
      <c r="DW23" s="661" t="s">
        <v>287</v>
      </c>
      <c r="DX23" s="662"/>
      <c r="DY23" s="662"/>
      <c r="DZ23" s="662"/>
      <c r="EA23" s="662"/>
      <c r="EB23" s="662"/>
      <c r="EC23" s="663"/>
    </row>
    <row r="24" spans="2:133" ht="11.25" customHeight="1" x14ac:dyDescent="0.15">
      <c r="B24" s="676" t="s">
        <v>288</v>
      </c>
      <c r="C24" s="677"/>
      <c r="D24" s="677"/>
      <c r="E24" s="677"/>
      <c r="F24" s="677"/>
      <c r="G24" s="677"/>
      <c r="H24" s="677"/>
      <c r="I24" s="677"/>
      <c r="J24" s="677"/>
      <c r="K24" s="677"/>
      <c r="L24" s="677"/>
      <c r="M24" s="677"/>
      <c r="N24" s="677"/>
      <c r="O24" s="677"/>
      <c r="P24" s="677"/>
      <c r="Q24" s="678"/>
      <c r="R24" s="679">
        <v>77027</v>
      </c>
      <c r="S24" s="680"/>
      <c r="T24" s="680"/>
      <c r="U24" s="680"/>
      <c r="V24" s="680"/>
      <c r="W24" s="680"/>
      <c r="X24" s="680"/>
      <c r="Y24" s="681"/>
      <c r="Z24" s="682">
        <v>0.5</v>
      </c>
      <c r="AA24" s="682"/>
      <c r="AB24" s="682"/>
      <c r="AC24" s="682"/>
      <c r="AD24" s="683" t="s">
        <v>174</v>
      </c>
      <c r="AE24" s="683"/>
      <c r="AF24" s="683"/>
      <c r="AG24" s="683"/>
      <c r="AH24" s="683"/>
      <c r="AI24" s="683"/>
      <c r="AJ24" s="683"/>
      <c r="AK24" s="683"/>
      <c r="AL24" s="684" t="s">
        <v>174</v>
      </c>
      <c r="AM24" s="685"/>
      <c r="AN24" s="685"/>
      <c r="AO24" s="686"/>
      <c r="AP24" s="697" t="s">
        <v>289</v>
      </c>
      <c r="AQ24" s="698"/>
      <c r="AR24" s="698"/>
      <c r="AS24" s="698"/>
      <c r="AT24" s="698"/>
      <c r="AU24" s="698"/>
      <c r="AV24" s="698"/>
      <c r="AW24" s="698"/>
      <c r="AX24" s="698"/>
      <c r="AY24" s="698"/>
      <c r="AZ24" s="698"/>
      <c r="BA24" s="698"/>
      <c r="BB24" s="698"/>
      <c r="BC24" s="698"/>
      <c r="BD24" s="698"/>
      <c r="BE24" s="698"/>
      <c r="BF24" s="699"/>
      <c r="BG24" s="679" t="s">
        <v>174</v>
      </c>
      <c r="BH24" s="680"/>
      <c r="BI24" s="680"/>
      <c r="BJ24" s="680"/>
      <c r="BK24" s="680"/>
      <c r="BL24" s="680"/>
      <c r="BM24" s="680"/>
      <c r="BN24" s="681"/>
      <c r="BO24" s="682" t="s">
        <v>174</v>
      </c>
      <c r="BP24" s="682"/>
      <c r="BQ24" s="682"/>
      <c r="BR24" s="682"/>
      <c r="BS24" s="688" t="s">
        <v>174</v>
      </c>
      <c r="BT24" s="680"/>
      <c r="BU24" s="680"/>
      <c r="BV24" s="680"/>
      <c r="BW24" s="680"/>
      <c r="BX24" s="680"/>
      <c r="BY24" s="680"/>
      <c r="BZ24" s="680"/>
      <c r="CA24" s="680"/>
      <c r="CB24" s="689"/>
      <c r="CD24" s="690" t="s">
        <v>290</v>
      </c>
      <c r="CE24" s="691"/>
      <c r="CF24" s="691"/>
      <c r="CG24" s="691"/>
      <c r="CH24" s="691"/>
      <c r="CI24" s="691"/>
      <c r="CJ24" s="691"/>
      <c r="CK24" s="691"/>
      <c r="CL24" s="691"/>
      <c r="CM24" s="691"/>
      <c r="CN24" s="691"/>
      <c r="CO24" s="691"/>
      <c r="CP24" s="691"/>
      <c r="CQ24" s="692"/>
      <c r="CR24" s="668">
        <v>5435957</v>
      </c>
      <c r="CS24" s="669"/>
      <c r="CT24" s="669"/>
      <c r="CU24" s="669"/>
      <c r="CV24" s="669"/>
      <c r="CW24" s="669"/>
      <c r="CX24" s="669"/>
      <c r="CY24" s="670"/>
      <c r="CZ24" s="673">
        <v>37.200000000000003</v>
      </c>
      <c r="DA24" s="674"/>
      <c r="DB24" s="674"/>
      <c r="DC24" s="693"/>
      <c r="DD24" s="714">
        <v>4523612</v>
      </c>
      <c r="DE24" s="669"/>
      <c r="DF24" s="669"/>
      <c r="DG24" s="669"/>
      <c r="DH24" s="669"/>
      <c r="DI24" s="669"/>
      <c r="DJ24" s="669"/>
      <c r="DK24" s="670"/>
      <c r="DL24" s="714">
        <v>4315635</v>
      </c>
      <c r="DM24" s="669"/>
      <c r="DN24" s="669"/>
      <c r="DO24" s="669"/>
      <c r="DP24" s="669"/>
      <c r="DQ24" s="669"/>
      <c r="DR24" s="669"/>
      <c r="DS24" s="669"/>
      <c r="DT24" s="669"/>
      <c r="DU24" s="669"/>
      <c r="DV24" s="670"/>
      <c r="DW24" s="673">
        <v>46.9</v>
      </c>
      <c r="DX24" s="674"/>
      <c r="DY24" s="674"/>
      <c r="DZ24" s="674"/>
      <c r="EA24" s="674"/>
      <c r="EB24" s="674"/>
      <c r="EC24" s="675"/>
    </row>
    <row r="25" spans="2:133" ht="11.25" customHeight="1" x14ac:dyDescent="0.15">
      <c r="B25" s="676" t="s">
        <v>291</v>
      </c>
      <c r="C25" s="677"/>
      <c r="D25" s="677"/>
      <c r="E25" s="677"/>
      <c r="F25" s="677"/>
      <c r="G25" s="677"/>
      <c r="H25" s="677"/>
      <c r="I25" s="677"/>
      <c r="J25" s="677"/>
      <c r="K25" s="677"/>
      <c r="L25" s="677"/>
      <c r="M25" s="677"/>
      <c r="N25" s="677"/>
      <c r="O25" s="677"/>
      <c r="P25" s="677"/>
      <c r="Q25" s="678"/>
      <c r="R25" s="679">
        <v>377964</v>
      </c>
      <c r="S25" s="680"/>
      <c r="T25" s="680"/>
      <c r="U25" s="680"/>
      <c r="V25" s="680"/>
      <c r="W25" s="680"/>
      <c r="X25" s="680"/>
      <c r="Y25" s="681"/>
      <c r="Z25" s="682">
        <v>2.5</v>
      </c>
      <c r="AA25" s="682"/>
      <c r="AB25" s="682"/>
      <c r="AC25" s="682"/>
      <c r="AD25" s="683">
        <v>31148</v>
      </c>
      <c r="AE25" s="683"/>
      <c r="AF25" s="683"/>
      <c r="AG25" s="683"/>
      <c r="AH25" s="683"/>
      <c r="AI25" s="683"/>
      <c r="AJ25" s="683"/>
      <c r="AK25" s="683"/>
      <c r="AL25" s="684">
        <v>0.4</v>
      </c>
      <c r="AM25" s="685"/>
      <c r="AN25" s="685"/>
      <c r="AO25" s="686"/>
      <c r="AP25" s="697" t="s">
        <v>292</v>
      </c>
      <c r="AQ25" s="698"/>
      <c r="AR25" s="698"/>
      <c r="AS25" s="698"/>
      <c r="AT25" s="698"/>
      <c r="AU25" s="698"/>
      <c r="AV25" s="698"/>
      <c r="AW25" s="698"/>
      <c r="AX25" s="698"/>
      <c r="AY25" s="698"/>
      <c r="AZ25" s="698"/>
      <c r="BA25" s="698"/>
      <c r="BB25" s="698"/>
      <c r="BC25" s="698"/>
      <c r="BD25" s="698"/>
      <c r="BE25" s="698"/>
      <c r="BF25" s="699"/>
      <c r="BG25" s="679" t="s">
        <v>174</v>
      </c>
      <c r="BH25" s="680"/>
      <c r="BI25" s="680"/>
      <c r="BJ25" s="680"/>
      <c r="BK25" s="680"/>
      <c r="BL25" s="680"/>
      <c r="BM25" s="680"/>
      <c r="BN25" s="681"/>
      <c r="BO25" s="682" t="s">
        <v>174</v>
      </c>
      <c r="BP25" s="682"/>
      <c r="BQ25" s="682"/>
      <c r="BR25" s="682"/>
      <c r="BS25" s="688" t="s">
        <v>174</v>
      </c>
      <c r="BT25" s="680"/>
      <c r="BU25" s="680"/>
      <c r="BV25" s="680"/>
      <c r="BW25" s="680"/>
      <c r="BX25" s="680"/>
      <c r="BY25" s="680"/>
      <c r="BZ25" s="680"/>
      <c r="CA25" s="680"/>
      <c r="CB25" s="689"/>
      <c r="CD25" s="694" t="s">
        <v>293</v>
      </c>
      <c r="CE25" s="695"/>
      <c r="CF25" s="695"/>
      <c r="CG25" s="695"/>
      <c r="CH25" s="695"/>
      <c r="CI25" s="695"/>
      <c r="CJ25" s="695"/>
      <c r="CK25" s="695"/>
      <c r="CL25" s="695"/>
      <c r="CM25" s="695"/>
      <c r="CN25" s="695"/>
      <c r="CO25" s="695"/>
      <c r="CP25" s="695"/>
      <c r="CQ25" s="696"/>
      <c r="CR25" s="679">
        <v>2240991</v>
      </c>
      <c r="CS25" s="703"/>
      <c r="CT25" s="703"/>
      <c r="CU25" s="703"/>
      <c r="CV25" s="703"/>
      <c r="CW25" s="703"/>
      <c r="CX25" s="703"/>
      <c r="CY25" s="704"/>
      <c r="CZ25" s="684">
        <v>15.3</v>
      </c>
      <c r="DA25" s="715"/>
      <c r="DB25" s="715"/>
      <c r="DC25" s="717"/>
      <c r="DD25" s="688">
        <v>2156031</v>
      </c>
      <c r="DE25" s="703"/>
      <c r="DF25" s="703"/>
      <c r="DG25" s="703"/>
      <c r="DH25" s="703"/>
      <c r="DI25" s="703"/>
      <c r="DJ25" s="703"/>
      <c r="DK25" s="704"/>
      <c r="DL25" s="688">
        <v>2057692</v>
      </c>
      <c r="DM25" s="703"/>
      <c r="DN25" s="703"/>
      <c r="DO25" s="703"/>
      <c r="DP25" s="703"/>
      <c r="DQ25" s="703"/>
      <c r="DR25" s="703"/>
      <c r="DS25" s="703"/>
      <c r="DT25" s="703"/>
      <c r="DU25" s="703"/>
      <c r="DV25" s="704"/>
      <c r="DW25" s="684">
        <v>22.4</v>
      </c>
      <c r="DX25" s="715"/>
      <c r="DY25" s="715"/>
      <c r="DZ25" s="715"/>
      <c r="EA25" s="715"/>
      <c r="EB25" s="715"/>
      <c r="EC25" s="716"/>
    </row>
    <row r="26" spans="2:133" ht="11.25" customHeight="1" x14ac:dyDescent="0.15">
      <c r="B26" s="676" t="s">
        <v>294</v>
      </c>
      <c r="C26" s="677"/>
      <c r="D26" s="677"/>
      <c r="E26" s="677"/>
      <c r="F26" s="677"/>
      <c r="G26" s="677"/>
      <c r="H26" s="677"/>
      <c r="I26" s="677"/>
      <c r="J26" s="677"/>
      <c r="K26" s="677"/>
      <c r="L26" s="677"/>
      <c r="M26" s="677"/>
      <c r="N26" s="677"/>
      <c r="O26" s="677"/>
      <c r="P26" s="677"/>
      <c r="Q26" s="678"/>
      <c r="R26" s="679">
        <v>47865</v>
      </c>
      <c r="S26" s="680"/>
      <c r="T26" s="680"/>
      <c r="U26" s="680"/>
      <c r="V26" s="680"/>
      <c r="W26" s="680"/>
      <c r="X26" s="680"/>
      <c r="Y26" s="681"/>
      <c r="Z26" s="682">
        <v>0.3</v>
      </c>
      <c r="AA26" s="682"/>
      <c r="AB26" s="682"/>
      <c r="AC26" s="682"/>
      <c r="AD26" s="683" t="s">
        <v>174</v>
      </c>
      <c r="AE26" s="683"/>
      <c r="AF26" s="683"/>
      <c r="AG26" s="683"/>
      <c r="AH26" s="683"/>
      <c r="AI26" s="683"/>
      <c r="AJ26" s="683"/>
      <c r="AK26" s="683"/>
      <c r="AL26" s="684" t="s">
        <v>174</v>
      </c>
      <c r="AM26" s="685"/>
      <c r="AN26" s="685"/>
      <c r="AO26" s="686"/>
      <c r="AP26" s="697" t="s">
        <v>295</v>
      </c>
      <c r="AQ26" s="718"/>
      <c r="AR26" s="718"/>
      <c r="AS26" s="718"/>
      <c r="AT26" s="718"/>
      <c r="AU26" s="718"/>
      <c r="AV26" s="718"/>
      <c r="AW26" s="718"/>
      <c r="AX26" s="718"/>
      <c r="AY26" s="718"/>
      <c r="AZ26" s="718"/>
      <c r="BA26" s="718"/>
      <c r="BB26" s="718"/>
      <c r="BC26" s="718"/>
      <c r="BD26" s="718"/>
      <c r="BE26" s="718"/>
      <c r="BF26" s="699"/>
      <c r="BG26" s="679" t="s">
        <v>174</v>
      </c>
      <c r="BH26" s="680"/>
      <c r="BI26" s="680"/>
      <c r="BJ26" s="680"/>
      <c r="BK26" s="680"/>
      <c r="BL26" s="680"/>
      <c r="BM26" s="680"/>
      <c r="BN26" s="681"/>
      <c r="BO26" s="682" t="s">
        <v>174</v>
      </c>
      <c r="BP26" s="682"/>
      <c r="BQ26" s="682"/>
      <c r="BR26" s="682"/>
      <c r="BS26" s="688" t="s">
        <v>174</v>
      </c>
      <c r="BT26" s="680"/>
      <c r="BU26" s="680"/>
      <c r="BV26" s="680"/>
      <c r="BW26" s="680"/>
      <c r="BX26" s="680"/>
      <c r="BY26" s="680"/>
      <c r="BZ26" s="680"/>
      <c r="CA26" s="680"/>
      <c r="CB26" s="689"/>
      <c r="CD26" s="694" t="s">
        <v>296</v>
      </c>
      <c r="CE26" s="695"/>
      <c r="CF26" s="695"/>
      <c r="CG26" s="695"/>
      <c r="CH26" s="695"/>
      <c r="CI26" s="695"/>
      <c r="CJ26" s="695"/>
      <c r="CK26" s="695"/>
      <c r="CL26" s="695"/>
      <c r="CM26" s="695"/>
      <c r="CN26" s="695"/>
      <c r="CO26" s="695"/>
      <c r="CP26" s="695"/>
      <c r="CQ26" s="696"/>
      <c r="CR26" s="679">
        <v>1375828</v>
      </c>
      <c r="CS26" s="680"/>
      <c r="CT26" s="680"/>
      <c r="CU26" s="680"/>
      <c r="CV26" s="680"/>
      <c r="CW26" s="680"/>
      <c r="CX26" s="680"/>
      <c r="CY26" s="681"/>
      <c r="CZ26" s="684">
        <v>9.4</v>
      </c>
      <c r="DA26" s="715"/>
      <c r="DB26" s="715"/>
      <c r="DC26" s="717"/>
      <c r="DD26" s="688">
        <v>1294304</v>
      </c>
      <c r="DE26" s="680"/>
      <c r="DF26" s="680"/>
      <c r="DG26" s="680"/>
      <c r="DH26" s="680"/>
      <c r="DI26" s="680"/>
      <c r="DJ26" s="680"/>
      <c r="DK26" s="681"/>
      <c r="DL26" s="688" t="s">
        <v>174</v>
      </c>
      <c r="DM26" s="680"/>
      <c r="DN26" s="680"/>
      <c r="DO26" s="680"/>
      <c r="DP26" s="680"/>
      <c r="DQ26" s="680"/>
      <c r="DR26" s="680"/>
      <c r="DS26" s="680"/>
      <c r="DT26" s="680"/>
      <c r="DU26" s="680"/>
      <c r="DV26" s="681"/>
      <c r="DW26" s="684" t="s">
        <v>233</v>
      </c>
      <c r="DX26" s="715"/>
      <c r="DY26" s="715"/>
      <c r="DZ26" s="715"/>
      <c r="EA26" s="715"/>
      <c r="EB26" s="715"/>
      <c r="EC26" s="716"/>
    </row>
    <row r="27" spans="2:133" ht="11.25" customHeight="1" x14ac:dyDescent="0.15">
      <c r="B27" s="676" t="s">
        <v>297</v>
      </c>
      <c r="C27" s="677"/>
      <c r="D27" s="677"/>
      <c r="E27" s="677"/>
      <c r="F27" s="677"/>
      <c r="G27" s="677"/>
      <c r="H27" s="677"/>
      <c r="I27" s="677"/>
      <c r="J27" s="677"/>
      <c r="K27" s="677"/>
      <c r="L27" s="677"/>
      <c r="M27" s="677"/>
      <c r="N27" s="677"/>
      <c r="O27" s="677"/>
      <c r="P27" s="677"/>
      <c r="Q27" s="678"/>
      <c r="R27" s="679">
        <v>867609</v>
      </c>
      <c r="S27" s="680"/>
      <c r="T27" s="680"/>
      <c r="U27" s="680"/>
      <c r="V27" s="680"/>
      <c r="W27" s="680"/>
      <c r="X27" s="680"/>
      <c r="Y27" s="681"/>
      <c r="Z27" s="682">
        <v>5.6</v>
      </c>
      <c r="AA27" s="682"/>
      <c r="AB27" s="682"/>
      <c r="AC27" s="682"/>
      <c r="AD27" s="683" t="s">
        <v>233</v>
      </c>
      <c r="AE27" s="683"/>
      <c r="AF27" s="683"/>
      <c r="AG27" s="683"/>
      <c r="AH27" s="683"/>
      <c r="AI27" s="683"/>
      <c r="AJ27" s="683"/>
      <c r="AK27" s="683"/>
      <c r="AL27" s="684" t="s">
        <v>233</v>
      </c>
      <c r="AM27" s="685"/>
      <c r="AN27" s="685"/>
      <c r="AO27" s="686"/>
      <c r="AP27" s="676" t="s">
        <v>298</v>
      </c>
      <c r="AQ27" s="677"/>
      <c r="AR27" s="677"/>
      <c r="AS27" s="677"/>
      <c r="AT27" s="677"/>
      <c r="AU27" s="677"/>
      <c r="AV27" s="677"/>
      <c r="AW27" s="677"/>
      <c r="AX27" s="677"/>
      <c r="AY27" s="677"/>
      <c r="AZ27" s="677"/>
      <c r="BA27" s="677"/>
      <c r="BB27" s="677"/>
      <c r="BC27" s="677"/>
      <c r="BD27" s="677"/>
      <c r="BE27" s="677"/>
      <c r="BF27" s="678"/>
      <c r="BG27" s="679">
        <v>2136230</v>
      </c>
      <c r="BH27" s="680"/>
      <c r="BI27" s="680"/>
      <c r="BJ27" s="680"/>
      <c r="BK27" s="680"/>
      <c r="BL27" s="680"/>
      <c r="BM27" s="680"/>
      <c r="BN27" s="681"/>
      <c r="BO27" s="682">
        <v>100</v>
      </c>
      <c r="BP27" s="682"/>
      <c r="BQ27" s="682"/>
      <c r="BR27" s="682"/>
      <c r="BS27" s="688">
        <v>18818</v>
      </c>
      <c r="BT27" s="680"/>
      <c r="BU27" s="680"/>
      <c r="BV27" s="680"/>
      <c r="BW27" s="680"/>
      <c r="BX27" s="680"/>
      <c r="BY27" s="680"/>
      <c r="BZ27" s="680"/>
      <c r="CA27" s="680"/>
      <c r="CB27" s="689"/>
      <c r="CD27" s="694" t="s">
        <v>299</v>
      </c>
      <c r="CE27" s="695"/>
      <c r="CF27" s="695"/>
      <c r="CG27" s="695"/>
      <c r="CH27" s="695"/>
      <c r="CI27" s="695"/>
      <c r="CJ27" s="695"/>
      <c r="CK27" s="695"/>
      <c r="CL27" s="695"/>
      <c r="CM27" s="695"/>
      <c r="CN27" s="695"/>
      <c r="CO27" s="695"/>
      <c r="CP27" s="695"/>
      <c r="CQ27" s="696"/>
      <c r="CR27" s="679">
        <v>1076121</v>
      </c>
      <c r="CS27" s="703"/>
      <c r="CT27" s="703"/>
      <c r="CU27" s="703"/>
      <c r="CV27" s="703"/>
      <c r="CW27" s="703"/>
      <c r="CX27" s="703"/>
      <c r="CY27" s="704"/>
      <c r="CZ27" s="684">
        <v>7.4</v>
      </c>
      <c r="DA27" s="715"/>
      <c r="DB27" s="715"/>
      <c r="DC27" s="717"/>
      <c r="DD27" s="688">
        <v>350443</v>
      </c>
      <c r="DE27" s="703"/>
      <c r="DF27" s="703"/>
      <c r="DG27" s="703"/>
      <c r="DH27" s="703"/>
      <c r="DI27" s="703"/>
      <c r="DJ27" s="703"/>
      <c r="DK27" s="704"/>
      <c r="DL27" s="688">
        <v>340805</v>
      </c>
      <c r="DM27" s="703"/>
      <c r="DN27" s="703"/>
      <c r="DO27" s="703"/>
      <c r="DP27" s="703"/>
      <c r="DQ27" s="703"/>
      <c r="DR27" s="703"/>
      <c r="DS27" s="703"/>
      <c r="DT27" s="703"/>
      <c r="DU27" s="703"/>
      <c r="DV27" s="704"/>
      <c r="DW27" s="684">
        <v>3.7</v>
      </c>
      <c r="DX27" s="715"/>
      <c r="DY27" s="715"/>
      <c r="DZ27" s="715"/>
      <c r="EA27" s="715"/>
      <c r="EB27" s="715"/>
      <c r="EC27" s="716"/>
    </row>
    <row r="28" spans="2:133" ht="11.25" customHeight="1" x14ac:dyDescent="0.15">
      <c r="B28" s="721" t="s">
        <v>300</v>
      </c>
      <c r="C28" s="722"/>
      <c r="D28" s="722"/>
      <c r="E28" s="722"/>
      <c r="F28" s="722"/>
      <c r="G28" s="722"/>
      <c r="H28" s="722"/>
      <c r="I28" s="722"/>
      <c r="J28" s="722"/>
      <c r="K28" s="722"/>
      <c r="L28" s="722"/>
      <c r="M28" s="722"/>
      <c r="N28" s="722"/>
      <c r="O28" s="722"/>
      <c r="P28" s="722"/>
      <c r="Q28" s="723"/>
      <c r="R28" s="679">
        <v>4272</v>
      </c>
      <c r="S28" s="680"/>
      <c r="T28" s="680"/>
      <c r="U28" s="680"/>
      <c r="V28" s="680"/>
      <c r="W28" s="680"/>
      <c r="X28" s="680"/>
      <c r="Y28" s="681"/>
      <c r="Z28" s="682">
        <v>0</v>
      </c>
      <c r="AA28" s="682"/>
      <c r="AB28" s="682"/>
      <c r="AC28" s="682"/>
      <c r="AD28" s="683">
        <v>4272</v>
      </c>
      <c r="AE28" s="683"/>
      <c r="AF28" s="683"/>
      <c r="AG28" s="683"/>
      <c r="AH28" s="683"/>
      <c r="AI28" s="683"/>
      <c r="AJ28" s="683"/>
      <c r="AK28" s="683"/>
      <c r="AL28" s="684">
        <v>0</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301</v>
      </c>
      <c r="CE28" s="695"/>
      <c r="CF28" s="695"/>
      <c r="CG28" s="695"/>
      <c r="CH28" s="695"/>
      <c r="CI28" s="695"/>
      <c r="CJ28" s="695"/>
      <c r="CK28" s="695"/>
      <c r="CL28" s="695"/>
      <c r="CM28" s="695"/>
      <c r="CN28" s="695"/>
      <c r="CO28" s="695"/>
      <c r="CP28" s="695"/>
      <c r="CQ28" s="696"/>
      <c r="CR28" s="679">
        <v>2118845</v>
      </c>
      <c r="CS28" s="680"/>
      <c r="CT28" s="680"/>
      <c r="CU28" s="680"/>
      <c r="CV28" s="680"/>
      <c r="CW28" s="680"/>
      <c r="CX28" s="680"/>
      <c r="CY28" s="681"/>
      <c r="CZ28" s="684">
        <v>14.5</v>
      </c>
      <c r="DA28" s="715"/>
      <c r="DB28" s="715"/>
      <c r="DC28" s="717"/>
      <c r="DD28" s="688">
        <v>2017138</v>
      </c>
      <c r="DE28" s="680"/>
      <c r="DF28" s="680"/>
      <c r="DG28" s="680"/>
      <c r="DH28" s="680"/>
      <c r="DI28" s="680"/>
      <c r="DJ28" s="680"/>
      <c r="DK28" s="681"/>
      <c r="DL28" s="688">
        <v>1917138</v>
      </c>
      <c r="DM28" s="680"/>
      <c r="DN28" s="680"/>
      <c r="DO28" s="680"/>
      <c r="DP28" s="680"/>
      <c r="DQ28" s="680"/>
      <c r="DR28" s="680"/>
      <c r="DS28" s="680"/>
      <c r="DT28" s="680"/>
      <c r="DU28" s="680"/>
      <c r="DV28" s="681"/>
      <c r="DW28" s="684">
        <v>20.8</v>
      </c>
      <c r="DX28" s="715"/>
      <c r="DY28" s="715"/>
      <c r="DZ28" s="715"/>
      <c r="EA28" s="715"/>
      <c r="EB28" s="715"/>
      <c r="EC28" s="716"/>
    </row>
    <row r="29" spans="2:133" ht="11.25" customHeight="1" x14ac:dyDescent="0.15">
      <c r="B29" s="676" t="s">
        <v>302</v>
      </c>
      <c r="C29" s="677"/>
      <c r="D29" s="677"/>
      <c r="E29" s="677"/>
      <c r="F29" s="677"/>
      <c r="G29" s="677"/>
      <c r="H29" s="677"/>
      <c r="I29" s="677"/>
      <c r="J29" s="677"/>
      <c r="K29" s="677"/>
      <c r="L29" s="677"/>
      <c r="M29" s="677"/>
      <c r="N29" s="677"/>
      <c r="O29" s="677"/>
      <c r="P29" s="677"/>
      <c r="Q29" s="678"/>
      <c r="R29" s="679">
        <v>863540</v>
      </c>
      <c r="S29" s="680"/>
      <c r="T29" s="680"/>
      <c r="U29" s="680"/>
      <c r="V29" s="680"/>
      <c r="W29" s="680"/>
      <c r="X29" s="680"/>
      <c r="Y29" s="681"/>
      <c r="Z29" s="682">
        <v>5.6</v>
      </c>
      <c r="AA29" s="682"/>
      <c r="AB29" s="682"/>
      <c r="AC29" s="682"/>
      <c r="AD29" s="683" t="s">
        <v>233</v>
      </c>
      <c r="AE29" s="683"/>
      <c r="AF29" s="683"/>
      <c r="AG29" s="683"/>
      <c r="AH29" s="683"/>
      <c r="AI29" s="683"/>
      <c r="AJ29" s="683"/>
      <c r="AK29" s="683"/>
      <c r="AL29" s="684" t="s">
        <v>233</v>
      </c>
      <c r="AM29" s="685"/>
      <c r="AN29" s="685"/>
      <c r="AO29" s="686"/>
      <c r="AP29" s="658" t="s">
        <v>221</v>
      </c>
      <c r="AQ29" s="659"/>
      <c r="AR29" s="659"/>
      <c r="AS29" s="659"/>
      <c r="AT29" s="659"/>
      <c r="AU29" s="659"/>
      <c r="AV29" s="659"/>
      <c r="AW29" s="659"/>
      <c r="AX29" s="659"/>
      <c r="AY29" s="659"/>
      <c r="AZ29" s="659"/>
      <c r="BA29" s="659"/>
      <c r="BB29" s="659"/>
      <c r="BC29" s="659"/>
      <c r="BD29" s="659"/>
      <c r="BE29" s="659"/>
      <c r="BF29" s="660"/>
      <c r="BG29" s="658" t="s">
        <v>303</v>
      </c>
      <c r="BH29" s="719"/>
      <c r="BI29" s="719"/>
      <c r="BJ29" s="719"/>
      <c r="BK29" s="719"/>
      <c r="BL29" s="719"/>
      <c r="BM29" s="719"/>
      <c r="BN29" s="719"/>
      <c r="BO29" s="719"/>
      <c r="BP29" s="719"/>
      <c r="BQ29" s="720"/>
      <c r="BR29" s="658" t="s">
        <v>304</v>
      </c>
      <c r="BS29" s="719"/>
      <c r="BT29" s="719"/>
      <c r="BU29" s="719"/>
      <c r="BV29" s="719"/>
      <c r="BW29" s="719"/>
      <c r="BX29" s="719"/>
      <c r="BY29" s="719"/>
      <c r="BZ29" s="719"/>
      <c r="CA29" s="719"/>
      <c r="CB29" s="720"/>
      <c r="CD29" s="742" t="s">
        <v>305</v>
      </c>
      <c r="CE29" s="743"/>
      <c r="CF29" s="694" t="s">
        <v>69</v>
      </c>
      <c r="CG29" s="695"/>
      <c r="CH29" s="695"/>
      <c r="CI29" s="695"/>
      <c r="CJ29" s="695"/>
      <c r="CK29" s="695"/>
      <c r="CL29" s="695"/>
      <c r="CM29" s="695"/>
      <c r="CN29" s="695"/>
      <c r="CO29" s="695"/>
      <c r="CP29" s="695"/>
      <c r="CQ29" s="696"/>
      <c r="CR29" s="679">
        <v>2118817</v>
      </c>
      <c r="CS29" s="703"/>
      <c r="CT29" s="703"/>
      <c r="CU29" s="703"/>
      <c r="CV29" s="703"/>
      <c r="CW29" s="703"/>
      <c r="CX29" s="703"/>
      <c r="CY29" s="704"/>
      <c r="CZ29" s="684">
        <v>14.5</v>
      </c>
      <c r="DA29" s="715"/>
      <c r="DB29" s="715"/>
      <c r="DC29" s="717"/>
      <c r="DD29" s="688">
        <v>2017110</v>
      </c>
      <c r="DE29" s="703"/>
      <c r="DF29" s="703"/>
      <c r="DG29" s="703"/>
      <c r="DH29" s="703"/>
      <c r="DI29" s="703"/>
      <c r="DJ29" s="703"/>
      <c r="DK29" s="704"/>
      <c r="DL29" s="688">
        <v>1917110</v>
      </c>
      <c r="DM29" s="703"/>
      <c r="DN29" s="703"/>
      <c r="DO29" s="703"/>
      <c r="DP29" s="703"/>
      <c r="DQ29" s="703"/>
      <c r="DR29" s="703"/>
      <c r="DS29" s="703"/>
      <c r="DT29" s="703"/>
      <c r="DU29" s="703"/>
      <c r="DV29" s="704"/>
      <c r="DW29" s="684">
        <v>20.8</v>
      </c>
      <c r="DX29" s="715"/>
      <c r="DY29" s="715"/>
      <c r="DZ29" s="715"/>
      <c r="EA29" s="715"/>
      <c r="EB29" s="715"/>
      <c r="EC29" s="716"/>
    </row>
    <row r="30" spans="2:133" ht="11.25" customHeight="1" x14ac:dyDescent="0.15">
      <c r="B30" s="676" t="s">
        <v>306</v>
      </c>
      <c r="C30" s="677"/>
      <c r="D30" s="677"/>
      <c r="E30" s="677"/>
      <c r="F30" s="677"/>
      <c r="G30" s="677"/>
      <c r="H30" s="677"/>
      <c r="I30" s="677"/>
      <c r="J30" s="677"/>
      <c r="K30" s="677"/>
      <c r="L30" s="677"/>
      <c r="M30" s="677"/>
      <c r="N30" s="677"/>
      <c r="O30" s="677"/>
      <c r="P30" s="677"/>
      <c r="Q30" s="678"/>
      <c r="R30" s="679">
        <v>89327</v>
      </c>
      <c r="S30" s="680"/>
      <c r="T30" s="680"/>
      <c r="U30" s="680"/>
      <c r="V30" s="680"/>
      <c r="W30" s="680"/>
      <c r="X30" s="680"/>
      <c r="Y30" s="681"/>
      <c r="Z30" s="682">
        <v>0.6</v>
      </c>
      <c r="AA30" s="682"/>
      <c r="AB30" s="682"/>
      <c r="AC30" s="682"/>
      <c r="AD30" s="683">
        <v>65875</v>
      </c>
      <c r="AE30" s="683"/>
      <c r="AF30" s="683"/>
      <c r="AG30" s="683"/>
      <c r="AH30" s="683"/>
      <c r="AI30" s="683"/>
      <c r="AJ30" s="683"/>
      <c r="AK30" s="683"/>
      <c r="AL30" s="684">
        <v>0.7</v>
      </c>
      <c r="AM30" s="685"/>
      <c r="AN30" s="685"/>
      <c r="AO30" s="686"/>
      <c r="AP30" s="727" t="s">
        <v>307</v>
      </c>
      <c r="AQ30" s="728"/>
      <c r="AR30" s="728"/>
      <c r="AS30" s="728"/>
      <c r="AT30" s="733" t="s">
        <v>308</v>
      </c>
      <c r="AU30" s="230"/>
      <c r="AV30" s="230"/>
      <c r="AW30" s="230"/>
      <c r="AX30" s="665" t="s">
        <v>187</v>
      </c>
      <c r="AY30" s="666"/>
      <c r="AZ30" s="666"/>
      <c r="BA30" s="666"/>
      <c r="BB30" s="666"/>
      <c r="BC30" s="666"/>
      <c r="BD30" s="666"/>
      <c r="BE30" s="666"/>
      <c r="BF30" s="667"/>
      <c r="BG30" s="739">
        <v>99.3</v>
      </c>
      <c r="BH30" s="740"/>
      <c r="BI30" s="740"/>
      <c r="BJ30" s="740"/>
      <c r="BK30" s="740"/>
      <c r="BL30" s="740"/>
      <c r="BM30" s="674">
        <v>91.5</v>
      </c>
      <c r="BN30" s="740"/>
      <c r="BO30" s="740"/>
      <c r="BP30" s="740"/>
      <c r="BQ30" s="741"/>
      <c r="BR30" s="739">
        <v>99.4</v>
      </c>
      <c r="BS30" s="740"/>
      <c r="BT30" s="740"/>
      <c r="BU30" s="740"/>
      <c r="BV30" s="740"/>
      <c r="BW30" s="740"/>
      <c r="BX30" s="674">
        <v>93.2</v>
      </c>
      <c r="BY30" s="740"/>
      <c r="BZ30" s="740"/>
      <c r="CA30" s="740"/>
      <c r="CB30" s="741"/>
      <c r="CD30" s="744"/>
      <c r="CE30" s="745"/>
      <c r="CF30" s="694" t="s">
        <v>309</v>
      </c>
      <c r="CG30" s="695"/>
      <c r="CH30" s="695"/>
      <c r="CI30" s="695"/>
      <c r="CJ30" s="695"/>
      <c r="CK30" s="695"/>
      <c r="CL30" s="695"/>
      <c r="CM30" s="695"/>
      <c r="CN30" s="695"/>
      <c r="CO30" s="695"/>
      <c r="CP30" s="695"/>
      <c r="CQ30" s="696"/>
      <c r="CR30" s="679">
        <v>1994665</v>
      </c>
      <c r="CS30" s="680"/>
      <c r="CT30" s="680"/>
      <c r="CU30" s="680"/>
      <c r="CV30" s="680"/>
      <c r="CW30" s="680"/>
      <c r="CX30" s="680"/>
      <c r="CY30" s="681"/>
      <c r="CZ30" s="684">
        <v>13.7</v>
      </c>
      <c r="DA30" s="715"/>
      <c r="DB30" s="715"/>
      <c r="DC30" s="717"/>
      <c r="DD30" s="688">
        <v>1892958</v>
      </c>
      <c r="DE30" s="680"/>
      <c r="DF30" s="680"/>
      <c r="DG30" s="680"/>
      <c r="DH30" s="680"/>
      <c r="DI30" s="680"/>
      <c r="DJ30" s="680"/>
      <c r="DK30" s="681"/>
      <c r="DL30" s="688">
        <v>1792958</v>
      </c>
      <c r="DM30" s="680"/>
      <c r="DN30" s="680"/>
      <c r="DO30" s="680"/>
      <c r="DP30" s="680"/>
      <c r="DQ30" s="680"/>
      <c r="DR30" s="680"/>
      <c r="DS30" s="680"/>
      <c r="DT30" s="680"/>
      <c r="DU30" s="680"/>
      <c r="DV30" s="681"/>
      <c r="DW30" s="684">
        <v>19.5</v>
      </c>
      <c r="DX30" s="715"/>
      <c r="DY30" s="715"/>
      <c r="DZ30" s="715"/>
      <c r="EA30" s="715"/>
      <c r="EB30" s="715"/>
      <c r="EC30" s="716"/>
    </row>
    <row r="31" spans="2:133" ht="11.25" customHeight="1" x14ac:dyDescent="0.15">
      <c r="B31" s="676" t="s">
        <v>310</v>
      </c>
      <c r="C31" s="677"/>
      <c r="D31" s="677"/>
      <c r="E31" s="677"/>
      <c r="F31" s="677"/>
      <c r="G31" s="677"/>
      <c r="H31" s="677"/>
      <c r="I31" s="677"/>
      <c r="J31" s="677"/>
      <c r="K31" s="677"/>
      <c r="L31" s="677"/>
      <c r="M31" s="677"/>
      <c r="N31" s="677"/>
      <c r="O31" s="677"/>
      <c r="P31" s="677"/>
      <c r="Q31" s="678"/>
      <c r="R31" s="679">
        <v>35991</v>
      </c>
      <c r="S31" s="680"/>
      <c r="T31" s="680"/>
      <c r="U31" s="680"/>
      <c r="V31" s="680"/>
      <c r="W31" s="680"/>
      <c r="X31" s="680"/>
      <c r="Y31" s="681"/>
      <c r="Z31" s="682">
        <v>0.2</v>
      </c>
      <c r="AA31" s="682"/>
      <c r="AB31" s="682"/>
      <c r="AC31" s="682"/>
      <c r="AD31" s="683" t="s">
        <v>174</v>
      </c>
      <c r="AE31" s="683"/>
      <c r="AF31" s="683"/>
      <c r="AG31" s="683"/>
      <c r="AH31" s="683"/>
      <c r="AI31" s="683"/>
      <c r="AJ31" s="683"/>
      <c r="AK31" s="683"/>
      <c r="AL31" s="684" t="s">
        <v>174</v>
      </c>
      <c r="AM31" s="685"/>
      <c r="AN31" s="685"/>
      <c r="AO31" s="686"/>
      <c r="AP31" s="729"/>
      <c r="AQ31" s="730"/>
      <c r="AR31" s="730"/>
      <c r="AS31" s="730"/>
      <c r="AT31" s="734"/>
      <c r="AU31" s="229" t="s">
        <v>311</v>
      </c>
      <c r="AV31" s="229"/>
      <c r="AW31" s="229"/>
      <c r="AX31" s="676" t="s">
        <v>312</v>
      </c>
      <c r="AY31" s="677"/>
      <c r="AZ31" s="677"/>
      <c r="BA31" s="677"/>
      <c r="BB31" s="677"/>
      <c r="BC31" s="677"/>
      <c r="BD31" s="677"/>
      <c r="BE31" s="677"/>
      <c r="BF31" s="678"/>
      <c r="BG31" s="736">
        <v>99.4</v>
      </c>
      <c r="BH31" s="703"/>
      <c r="BI31" s="703"/>
      <c r="BJ31" s="703"/>
      <c r="BK31" s="703"/>
      <c r="BL31" s="703"/>
      <c r="BM31" s="685">
        <v>95.8</v>
      </c>
      <c r="BN31" s="737"/>
      <c r="BO31" s="737"/>
      <c r="BP31" s="737"/>
      <c r="BQ31" s="738"/>
      <c r="BR31" s="736">
        <v>99.6</v>
      </c>
      <c r="BS31" s="703"/>
      <c r="BT31" s="703"/>
      <c r="BU31" s="703"/>
      <c r="BV31" s="703"/>
      <c r="BW31" s="703"/>
      <c r="BX31" s="685">
        <v>97.2</v>
      </c>
      <c r="BY31" s="737"/>
      <c r="BZ31" s="737"/>
      <c r="CA31" s="737"/>
      <c r="CB31" s="738"/>
      <c r="CD31" s="744"/>
      <c r="CE31" s="745"/>
      <c r="CF31" s="694" t="s">
        <v>313</v>
      </c>
      <c r="CG31" s="695"/>
      <c r="CH31" s="695"/>
      <c r="CI31" s="695"/>
      <c r="CJ31" s="695"/>
      <c r="CK31" s="695"/>
      <c r="CL31" s="695"/>
      <c r="CM31" s="695"/>
      <c r="CN31" s="695"/>
      <c r="CO31" s="695"/>
      <c r="CP31" s="695"/>
      <c r="CQ31" s="696"/>
      <c r="CR31" s="679">
        <v>124152</v>
      </c>
      <c r="CS31" s="703"/>
      <c r="CT31" s="703"/>
      <c r="CU31" s="703"/>
      <c r="CV31" s="703"/>
      <c r="CW31" s="703"/>
      <c r="CX31" s="703"/>
      <c r="CY31" s="704"/>
      <c r="CZ31" s="684">
        <v>0.8</v>
      </c>
      <c r="DA31" s="715"/>
      <c r="DB31" s="715"/>
      <c r="DC31" s="717"/>
      <c r="DD31" s="688">
        <v>124152</v>
      </c>
      <c r="DE31" s="703"/>
      <c r="DF31" s="703"/>
      <c r="DG31" s="703"/>
      <c r="DH31" s="703"/>
      <c r="DI31" s="703"/>
      <c r="DJ31" s="703"/>
      <c r="DK31" s="704"/>
      <c r="DL31" s="688">
        <v>124152</v>
      </c>
      <c r="DM31" s="703"/>
      <c r="DN31" s="703"/>
      <c r="DO31" s="703"/>
      <c r="DP31" s="703"/>
      <c r="DQ31" s="703"/>
      <c r="DR31" s="703"/>
      <c r="DS31" s="703"/>
      <c r="DT31" s="703"/>
      <c r="DU31" s="703"/>
      <c r="DV31" s="704"/>
      <c r="DW31" s="684">
        <v>1.3</v>
      </c>
      <c r="DX31" s="715"/>
      <c r="DY31" s="715"/>
      <c r="DZ31" s="715"/>
      <c r="EA31" s="715"/>
      <c r="EB31" s="715"/>
      <c r="EC31" s="716"/>
    </row>
    <row r="32" spans="2:133" ht="11.25" customHeight="1" x14ac:dyDescent="0.15">
      <c r="B32" s="676" t="s">
        <v>314</v>
      </c>
      <c r="C32" s="677"/>
      <c r="D32" s="677"/>
      <c r="E32" s="677"/>
      <c r="F32" s="677"/>
      <c r="G32" s="677"/>
      <c r="H32" s="677"/>
      <c r="I32" s="677"/>
      <c r="J32" s="677"/>
      <c r="K32" s="677"/>
      <c r="L32" s="677"/>
      <c r="M32" s="677"/>
      <c r="N32" s="677"/>
      <c r="O32" s="677"/>
      <c r="P32" s="677"/>
      <c r="Q32" s="678"/>
      <c r="R32" s="679">
        <v>556238</v>
      </c>
      <c r="S32" s="680"/>
      <c r="T32" s="680"/>
      <c r="U32" s="680"/>
      <c r="V32" s="680"/>
      <c r="W32" s="680"/>
      <c r="X32" s="680"/>
      <c r="Y32" s="681"/>
      <c r="Z32" s="682">
        <v>3.6</v>
      </c>
      <c r="AA32" s="682"/>
      <c r="AB32" s="682"/>
      <c r="AC32" s="682"/>
      <c r="AD32" s="683" t="s">
        <v>174</v>
      </c>
      <c r="AE32" s="683"/>
      <c r="AF32" s="683"/>
      <c r="AG32" s="683"/>
      <c r="AH32" s="683"/>
      <c r="AI32" s="683"/>
      <c r="AJ32" s="683"/>
      <c r="AK32" s="683"/>
      <c r="AL32" s="684" t="s">
        <v>233</v>
      </c>
      <c r="AM32" s="685"/>
      <c r="AN32" s="685"/>
      <c r="AO32" s="686"/>
      <c r="AP32" s="731"/>
      <c r="AQ32" s="732"/>
      <c r="AR32" s="732"/>
      <c r="AS32" s="732"/>
      <c r="AT32" s="735"/>
      <c r="AU32" s="231"/>
      <c r="AV32" s="231"/>
      <c r="AW32" s="231"/>
      <c r="AX32" s="724" t="s">
        <v>315</v>
      </c>
      <c r="AY32" s="725"/>
      <c r="AZ32" s="725"/>
      <c r="BA32" s="725"/>
      <c r="BB32" s="725"/>
      <c r="BC32" s="725"/>
      <c r="BD32" s="725"/>
      <c r="BE32" s="725"/>
      <c r="BF32" s="726"/>
      <c r="BG32" s="748">
        <v>98.9</v>
      </c>
      <c r="BH32" s="749"/>
      <c r="BI32" s="749"/>
      <c r="BJ32" s="749"/>
      <c r="BK32" s="749"/>
      <c r="BL32" s="749"/>
      <c r="BM32" s="750">
        <v>85.2</v>
      </c>
      <c r="BN32" s="749"/>
      <c r="BO32" s="749"/>
      <c r="BP32" s="749"/>
      <c r="BQ32" s="751"/>
      <c r="BR32" s="748">
        <v>98.8</v>
      </c>
      <c r="BS32" s="749"/>
      <c r="BT32" s="749"/>
      <c r="BU32" s="749"/>
      <c r="BV32" s="749"/>
      <c r="BW32" s="749"/>
      <c r="BX32" s="750">
        <v>85.4</v>
      </c>
      <c r="BY32" s="749"/>
      <c r="BZ32" s="749"/>
      <c r="CA32" s="749"/>
      <c r="CB32" s="751"/>
      <c r="CD32" s="746"/>
      <c r="CE32" s="747"/>
      <c r="CF32" s="694" t="s">
        <v>316</v>
      </c>
      <c r="CG32" s="695"/>
      <c r="CH32" s="695"/>
      <c r="CI32" s="695"/>
      <c r="CJ32" s="695"/>
      <c r="CK32" s="695"/>
      <c r="CL32" s="695"/>
      <c r="CM32" s="695"/>
      <c r="CN32" s="695"/>
      <c r="CO32" s="695"/>
      <c r="CP32" s="695"/>
      <c r="CQ32" s="696"/>
      <c r="CR32" s="679">
        <v>28</v>
      </c>
      <c r="CS32" s="680"/>
      <c r="CT32" s="680"/>
      <c r="CU32" s="680"/>
      <c r="CV32" s="680"/>
      <c r="CW32" s="680"/>
      <c r="CX32" s="680"/>
      <c r="CY32" s="681"/>
      <c r="CZ32" s="684">
        <v>0</v>
      </c>
      <c r="DA32" s="715"/>
      <c r="DB32" s="715"/>
      <c r="DC32" s="717"/>
      <c r="DD32" s="688">
        <v>28</v>
      </c>
      <c r="DE32" s="680"/>
      <c r="DF32" s="680"/>
      <c r="DG32" s="680"/>
      <c r="DH32" s="680"/>
      <c r="DI32" s="680"/>
      <c r="DJ32" s="680"/>
      <c r="DK32" s="681"/>
      <c r="DL32" s="688">
        <v>28</v>
      </c>
      <c r="DM32" s="680"/>
      <c r="DN32" s="680"/>
      <c r="DO32" s="680"/>
      <c r="DP32" s="680"/>
      <c r="DQ32" s="680"/>
      <c r="DR32" s="680"/>
      <c r="DS32" s="680"/>
      <c r="DT32" s="680"/>
      <c r="DU32" s="680"/>
      <c r="DV32" s="681"/>
      <c r="DW32" s="684">
        <v>0</v>
      </c>
      <c r="DX32" s="715"/>
      <c r="DY32" s="715"/>
      <c r="DZ32" s="715"/>
      <c r="EA32" s="715"/>
      <c r="EB32" s="715"/>
      <c r="EC32" s="716"/>
    </row>
    <row r="33" spans="2:133" ht="11.25" customHeight="1" x14ac:dyDescent="0.15">
      <c r="B33" s="676" t="s">
        <v>317</v>
      </c>
      <c r="C33" s="677"/>
      <c r="D33" s="677"/>
      <c r="E33" s="677"/>
      <c r="F33" s="677"/>
      <c r="G33" s="677"/>
      <c r="H33" s="677"/>
      <c r="I33" s="677"/>
      <c r="J33" s="677"/>
      <c r="K33" s="677"/>
      <c r="L33" s="677"/>
      <c r="M33" s="677"/>
      <c r="N33" s="677"/>
      <c r="O33" s="677"/>
      <c r="P33" s="677"/>
      <c r="Q33" s="678"/>
      <c r="R33" s="679">
        <v>335885</v>
      </c>
      <c r="S33" s="680"/>
      <c r="T33" s="680"/>
      <c r="U33" s="680"/>
      <c r="V33" s="680"/>
      <c r="W33" s="680"/>
      <c r="X33" s="680"/>
      <c r="Y33" s="681"/>
      <c r="Z33" s="682">
        <v>2.2000000000000002</v>
      </c>
      <c r="AA33" s="682"/>
      <c r="AB33" s="682"/>
      <c r="AC33" s="682"/>
      <c r="AD33" s="683" t="s">
        <v>174</v>
      </c>
      <c r="AE33" s="683"/>
      <c r="AF33" s="683"/>
      <c r="AG33" s="683"/>
      <c r="AH33" s="683"/>
      <c r="AI33" s="683"/>
      <c r="AJ33" s="683"/>
      <c r="AK33" s="683"/>
      <c r="AL33" s="684" t="s">
        <v>174</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318</v>
      </c>
      <c r="CE33" s="695"/>
      <c r="CF33" s="695"/>
      <c r="CG33" s="695"/>
      <c r="CH33" s="695"/>
      <c r="CI33" s="695"/>
      <c r="CJ33" s="695"/>
      <c r="CK33" s="695"/>
      <c r="CL33" s="695"/>
      <c r="CM33" s="695"/>
      <c r="CN33" s="695"/>
      <c r="CO33" s="695"/>
      <c r="CP33" s="695"/>
      <c r="CQ33" s="696"/>
      <c r="CR33" s="679">
        <v>6363455</v>
      </c>
      <c r="CS33" s="703"/>
      <c r="CT33" s="703"/>
      <c r="CU33" s="703"/>
      <c r="CV33" s="703"/>
      <c r="CW33" s="703"/>
      <c r="CX33" s="703"/>
      <c r="CY33" s="704"/>
      <c r="CZ33" s="684">
        <v>43.6</v>
      </c>
      <c r="DA33" s="715"/>
      <c r="DB33" s="715"/>
      <c r="DC33" s="717"/>
      <c r="DD33" s="688">
        <v>5274481</v>
      </c>
      <c r="DE33" s="703"/>
      <c r="DF33" s="703"/>
      <c r="DG33" s="703"/>
      <c r="DH33" s="703"/>
      <c r="DI33" s="703"/>
      <c r="DJ33" s="703"/>
      <c r="DK33" s="704"/>
      <c r="DL33" s="688">
        <v>4551880</v>
      </c>
      <c r="DM33" s="703"/>
      <c r="DN33" s="703"/>
      <c r="DO33" s="703"/>
      <c r="DP33" s="703"/>
      <c r="DQ33" s="703"/>
      <c r="DR33" s="703"/>
      <c r="DS33" s="703"/>
      <c r="DT33" s="703"/>
      <c r="DU33" s="703"/>
      <c r="DV33" s="704"/>
      <c r="DW33" s="684">
        <v>49.5</v>
      </c>
      <c r="DX33" s="715"/>
      <c r="DY33" s="715"/>
      <c r="DZ33" s="715"/>
      <c r="EA33" s="715"/>
      <c r="EB33" s="715"/>
      <c r="EC33" s="716"/>
    </row>
    <row r="34" spans="2:133" ht="11.25" customHeight="1" x14ac:dyDescent="0.15">
      <c r="B34" s="676" t="s">
        <v>319</v>
      </c>
      <c r="C34" s="677"/>
      <c r="D34" s="677"/>
      <c r="E34" s="677"/>
      <c r="F34" s="677"/>
      <c r="G34" s="677"/>
      <c r="H34" s="677"/>
      <c r="I34" s="677"/>
      <c r="J34" s="677"/>
      <c r="K34" s="677"/>
      <c r="L34" s="677"/>
      <c r="M34" s="677"/>
      <c r="N34" s="677"/>
      <c r="O34" s="677"/>
      <c r="P34" s="677"/>
      <c r="Q34" s="678"/>
      <c r="R34" s="679">
        <v>275421</v>
      </c>
      <c r="S34" s="680"/>
      <c r="T34" s="680"/>
      <c r="U34" s="680"/>
      <c r="V34" s="680"/>
      <c r="W34" s="680"/>
      <c r="X34" s="680"/>
      <c r="Y34" s="681"/>
      <c r="Z34" s="682">
        <v>1.8</v>
      </c>
      <c r="AA34" s="682"/>
      <c r="AB34" s="682"/>
      <c r="AC34" s="682"/>
      <c r="AD34" s="683">
        <v>24130</v>
      </c>
      <c r="AE34" s="683"/>
      <c r="AF34" s="683"/>
      <c r="AG34" s="683"/>
      <c r="AH34" s="683"/>
      <c r="AI34" s="683"/>
      <c r="AJ34" s="683"/>
      <c r="AK34" s="683"/>
      <c r="AL34" s="684">
        <v>0.3</v>
      </c>
      <c r="AM34" s="685"/>
      <c r="AN34" s="685"/>
      <c r="AO34" s="686"/>
      <c r="AP34" s="234"/>
      <c r="AQ34" s="658" t="s">
        <v>320</v>
      </c>
      <c r="AR34" s="659"/>
      <c r="AS34" s="659"/>
      <c r="AT34" s="659"/>
      <c r="AU34" s="659"/>
      <c r="AV34" s="659"/>
      <c r="AW34" s="659"/>
      <c r="AX34" s="659"/>
      <c r="AY34" s="659"/>
      <c r="AZ34" s="659"/>
      <c r="BA34" s="659"/>
      <c r="BB34" s="659"/>
      <c r="BC34" s="659"/>
      <c r="BD34" s="659"/>
      <c r="BE34" s="659"/>
      <c r="BF34" s="660"/>
      <c r="BG34" s="658" t="s">
        <v>321</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322</v>
      </c>
      <c r="CE34" s="695"/>
      <c r="CF34" s="695"/>
      <c r="CG34" s="695"/>
      <c r="CH34" s="695"/>
      <c r="CI34" s="695"/>
      <c r="CJ34" s="695"/>
      <c r="CK34" s="695"/>
      <c r="CL34" s="695"/>
      <c r="CM34" s="695"/>
      <c r="CN34" s="695"/>
      <c r="CO34" s="695"/>
      <c r="CP34" s="695"/>
      <c r="CQ34" s="696"/>
      <c r="CR34" s="679">
        <v>2510386</v>
      </c>
      <c r="CS34" s="680"/>
      <c r="CT34" s="680"/>
      <c r="CU34" s="680"/>
      <c r="CV34" s="680"/>
      <c r="CW34" s="680"/>
      <c r="CX34" s="680"/>
      <c r="CY34" s="681"/>
      <c r="CZ34" s="684">
        <v>17.2</v>
      </c>
      <c r="DA34" s="715"/>
      <c r="DB34" s="715"/>
      <c r="DC34" s="717"/>
      <c r="DD34" s="688">
        <v>2127590</v>
      </c>
      <c r="DE34" s="680"/>
      <c r="DF34" s="680"/>
      <c r="DG34" s="680"/>
      <c r="DH34" s="680"/>
      <c r="DI34" s="680"/>
      <c r="DJ34" s="680"/>
      <c r="DK34" s="681"/>
      <c r="DL34" s="688">
        <v>1959756</v>
      </c>
      <c r="DM34" s="680"/>
      <c r="DN34" s="680"/>
      <c r="DO34" s="680"/>
      <c r="DP34" s="680"/>
      <c r="DQ34" s="680"/>
      <c r="DR34" s="680"/>
      <c r="DS34" s="680"/>
      <c r="DT34" s="680"/>
      <c r="DU34" s="680"/>
      <c r="DV34" s="681"/>
      <c r="DW34" s="684">
        <v>21.3</v>
      </c>
      <c r="DX34" s="715"/>
      <c r="DY34" s="715"/>
      <c r="DZ34" s="715"/>
      <c r="EA34" s="715"/>
      <c r="EB34" s="715"/>
      <c r="EC34" s="716"/>
    </row>
    <row r="35" spans="2:133" ht="11.25" customHeight="1" x14ac:dyDescent="0.15">
      <c r="B35" s="676" t="s">
        <v>323</v>
      </c>
      <c r="C35" s="677"/>
      <c r="D35" s="677"/>
      <c r="E35" s="677"/>
      <c r="F35" s="677"/>
      <c r="G35" s="677"/>
      <c r="H35" s="677"/>
      <c r="I35" s="677"/>
      <c r="J35" s="677"/>
      <c r="K35" s="677"/>
      <c r="L35" s="677"/>
      <c r="M35" s="677"/>
      <c r="N35" s="677"/>
      <c r="O35" s="677"/>
      <c r="P35" s="677"/>
      <c r="Q35" s="678"/>
      <c r="R35" s="679">
        <v>2357484</v>
      </c>
      <c r="S35" s="680"/>
      <c r="T35" s="680"/>
      <c r="U35" s="680"/>
      <c r="V35" s="680"/>
      <c r="W35" s="680"/>
      <c r="X35" s="680"/>
      <c r="Y35" s="681"/>
      <c r="Z35" s="682">
        <v>15.3</v>
      </c>
      <c r="AA35" s="682"/>
      <c r="AB35" s="682"/>
      <c r="AC35" s="682"/>
      <c r="AD35" s="683" t="s">
        <v>174</v>
      </c>
      <c r="AE35" s="683"/>
      <c r="AF35" s="683"/>
      <c r="AG35" s="683"/>
      <c r="AH35" s="683"/>
      <c r="AI35" s="683"/>
      <c r="AJ35" s="683"/>
      <c r="AK35" s="683"/>
      <c r="AL35" s="684" t="s">
        <v>233</v>
      </c>
      <c r="AM35" s="685"/>
      <c r="AN35" s="685"/>
      <c r="AO35" s="686"/>
      <c r="AP35" s="234"/>
      <c r="AQ35" s="752" t="s">
        <v>324</v>
      </c>
      <c r="AR35" s="753"/>
      <c r="AS35" s="753"/>
      <c r="AT35" s="753"/>
      <c r="AU35" s="753"/>
      <c r="AV35" s="753"/>
      <c r="AW35" s="753"/>
      <c r="AX35" s="753"/>
      <c r="AY35" s="754"/>
      <c r="AZ35" s="668">
        <v>1348058</v>
      </c>
      <c r="BA35" s="669"/>
      <c r="BB35" s="669"/>
      <c r="BC35" s="669"/>
      <c r="BD35" s="669"/>
      <c r="BE35" s="669"/>
      <c r="BF35" s="755"/>
      <c r="BG35" s="690" t="s">
        <v>325</v>
      </c>
      <c r="BH35" s="691"/>
      <c r="BI35" s="691"/>
      <c r="BJ35" s="691"/>
      <c r="BK35" s="691"/>
      <c r="BL35" s="691"/>
      <c r="BM35" s="691"/>
      <c r="BN35" s="691"/>
      <c r="BO35" s="691"/>
      <c r="BP35" s="691"/>
      <c r="BQ35" s="691"/>
      <c r="BR35" s="691"/>
      <c r="BS35" s="691"/>
      <c r="BT35" s="691"/>
      <c r="BU35" s="692"/>
      <c r="BV35" s="668">
        <v>1553</v>
      </c>
      <c r="BW35" s="669"/>
      <c r="BX35" s="669"/>
      <c r="BY35" s="669"/>
      <c r="BZ35" s="669"/>
      <c r="CA35" s="669"/>
      <c r="CB35" s="755"/>
      <c r="CD35" s="694" t="s">
        <v>326</v>
      </c>
      <c r="CE35" s="695"/>
      <c r="CF35" s="695"/>
      <c r="CG35" s="695"/>
      <c r="CH35" s="695"/>
      <c r="CI35" s="695"/>
      <c r="CJ35" s="695"/>
      <c r="CK35" s="695"/>
      <c r="CL35" s="695"/>
      <c r="CM35" s="695"/>
      <c r="CN35" s="695"/>
      <c r="CO35" s="695"/>
      <c r="CP35" s="695"/>
      <c r="CQ35" s="696"/>
      <c r="CR35" s="679">
        <v>243781</v>
      </c>
      <c r="CS35" s="703"/>
      <c r="CT35" s="703"/>
      <c r="CU35" s="703"/>
      <c r="CV35" s="703"/>
      <c r="CW35" s="703"/>
      <c r="CX35" s="703"/>
      <c r="CY35" s="704"/>
      <c r="CZ35" s="684">
        <v>1.7</v>
      </c>
      <c r="DA35" s="715"/>
      <c r="DB35" s="715"/>
      <c r="DC35" s="717"/>
      <c r="DD35" s="688">
        <v>204645</v>
      </c>
      <c r="DE35" s="703"/>
      <c r="DF35" s="703"/>
      <c r="DG35" s="703"/>
      <c r="DH35" s="703"/>
      <c r="DI35" s="703"/>
      <c r="DJ35" s="703"/>
      <c r="DK35" s="704"/>
      <c r="DL35" s="688">
        <v>156449</v>
      </c>
      <c r="DM35" s="703"/>
      <c r="DN35" s="703"/>
      <c r="DO35" s="703"/>
      <c r="DP35" s="703"/>
      <c r="DQ35" s="703"/>
      <c r="DR35" s="703"/>
      <c r="DS35" s="703"/>
      <c r="DT35" s="703"/>
      <c r="DU35" s="703"/>
      <c r="DV35" s="704"/>
      <c r="DW35" s="684">
        <v>1.7</v>
      </c>
      <c r="DX35" s="715"/>
      <c r="DY35" s="715"/>
      <c r="DZ35" s="715"/>
      <c r="EA35" s="715"/>
      <c r="EB35" s="715"/>
      <c r="EC35" s="716"/>
    </row>
    <row r="36" spans="2:133" ht="11.25" customHeight="1" x14ac:dyDescent="0.15">
      <c r="B36" s="676" t="s">
        <v>327</v>
      </c>
      <c r="C36" s="677"/>
      <c r="D36" s="677"/>
      <c r="E36" s="677"/>
      <c r="F36" s="677"/>
      <c r="G36" s="677"/>
      <c r="H36" s="677"/>
      <c r="I36" s="677"/>
      <c r="J36" s="677"/>
      <c r="K36" s="677"/>
      <c r="L36" s="677"/>
      <c r="M36" s="677"/>
      <c r="N36" s="677"/>
      <c r="O36" s="677"/>
      <c r="P36" s="677"/>
      <c r="Q36" s="678"/>
      <c r="R36" s="679" t="s">
        <v>233</v>
      </c>
      <c r="S36" s="680"/>
      <c r="T36" s="680"/>
      <c r="U36" s="680"/>
      <c r="V36" s="680"/>
      <c r="W36" s="680"/>
      <c r="X36" s="680"/>
      <c r="Y36" s="681"/>
      <c r="Z36" s="682" t="s">
        <v>233</v>
      </c>
      <c r="AA36" s="682"/>
      <c r="AB36" s="682"/>
      <c r="AC36" s="682"/>
      <c r="AD36" s="683" t="s">
        <v>174</v>
      </c>
      <c r="AE36" s="683"/>
      <c r="AF36" s="683"/>
      <c r="AG36" s="683"/>
      <c r="AH36" s="683"/>
      <c r="AI36" s="683"/>
      <c r="AJ36" s="683"/>
      <c r="AK36" s="683"/>
      <c r="AL36" s="684" t="s">
        <v>174</v>
      </c>
      <c r="AM36" s="685"/>
      <c r="AN36" s="685"/>
      <c r="AO36" s="686"/>
      <c r="AQ36" s="756" t="s">
        <v>328</v>
      </c>
      <c r="AR36" s="757"/>
      <c r="AS36" s="757"/>
      <c r="AT36" s="757"/>
      <c r="AU36" s="757"/>
      <c r="AV36" s="757"/>
      <c r="AW36" s="757"/>
      <c r="AX36" s="757"/>
      <c r="AY36" s="758"/>
      <c r="AZ36" s="679">
        <v>497823</v>
      </c>
      <c r="BA36" s="680"/>
      <c r="BB36" s="680"/>
      <c r="BC36" s="680"/>
      <c r="BD36" s="703"/>
      <c r="BE36" s="703"/>
      <c r="BF36" s="738"/>
      <c r="BG36" s="694" t="s">
        <v>329</v>
      </c>
      <c r="BH36" s="695"/>
      <c r="BI36" s="695"/>
      <c r="BJ36" s="695"/>
      <c r="BK36" s="695"/>
      <c r="BL36" s="695"/>
      <c r="BM36" s="695"/>
      <c r="BN36" s="695"/>
      <c r="BO36" s="695"/>
      <c r="BP36" s="695"/>
      <c r="BQ36" s="695"/>
      <c r="BR36" s="695"/>
      <c r="BS36" s="695"/>
      <c r="BT36" s="695"/>
      <c r="BU36" s="696"/>
      <c r="BV36" s="679">
        <v>1553</v>
      </c>
      <c r="BW36" s="680"/>
      <c r="BX36" s="680"/>
      <c r="BY36" s="680"/>
      <c r="BZ36" s="680"/>
      <c r="CA36" s="680"/>
      <c r="CB36" s="689"/>
      <c r="CD36" s="694" t="s">
        <v>330</v>
      </c>
      <c r="CE36" s="695"/>
      <c r="CF36" s="695"/>
      <c r="CG36" s="695"/>
      <c r="CH36" s="695"/>
      <c r="CI36" s="695"/>
      <c r="CJ36" s="695"/>
      <c r="CK36" s="695"/>
      <c r="CL36" s="695"/>
      <c r="CM36" s="695"/>
      <c r="CN36" s="695"/>
      <c r="CO36" s="695"/>
      <c r="CP36" s="695"/>
      <c r="CQ36" s="696"/>
      <c r="CR36" s="679">
        <v>2709664</v>
      </c>
      <c r="CS36" s="680"/>
      <c r="CT36" s="680"/>
      <c r="CU36" s="680"/>
      <c r="CV36" s="680"/>
      <c r="CW36" s="680"/>
      <c r="CX36" s="680"/>
      <c r="CY36" s="681"/>
      <c r="CZ36" s="684">
        <v>18.5</v>
      </c>
      <c r="DA36" s="715"/>
      <c r="DB36" s="715"/>
      <c r="DC36" s="717"/>
      <c r="DD36" s="688">
        <v>2283272</v>
      </c>
      <c r="DE36" s="680"/>
      <c r="DF36" s="680"/>
      <c r="DG36" s="680"/>
      <c r="DH36" s="680"/>
      <c r="DI36" s="680"/>
      <c r="DJ36" s="680"/>
      <c r="DK36" s="681"/>
      <c r="DL36" s="688">
        <v>1855611</v>
      </c>
      <c r="DM36" s="680"/>
      <c r="DN36" s="680"/>
      <c r="DO36" s="680"/>
      <c r="DP36" s="680"/>
      <c r="DQ36" s="680"/>
      <c r="DR36" s="680"/>
      <c r="DS36" s="680"/>
      <c r="DT36" s="680"/>
      <c r="DU36" s="680"/>
      <c r="DV36" s="681"/>
      <c r="DW36" s="684">
        <v>20.2</v>
      </c>
      <c r="DX36" s="715"/>
      <c r="DY36" s="715"/>
      <c r="DZ36" s="715"/>
      <c r="EA36" s="715"/>
      <c r="EB36" s="715"/>
      <c r="EC36" s="716"/>
    </row>
    <row r="37" spans="2:133" ht="11.25" customHeight="1" x14ac:dyDescent="0.15">
      <c r="B37" s="676" t="s">
        <v>331</v>
      </c>
      <c r="C37" s="677"/>
      <c r="D37" s="677"/>
      <c r="E37" s="677"/>
      <c r="F37" s="677"/>
      <c r="G37" s="677"/>
      <c r="H37" s="677"/>
      <c r="I37" s="677"/>
      <c r="J37" s="677"/>
      <c r="K37" s="677"/>
      <c r="L37" s="677"/>
      <c r="M37" s="677"/>
      <c r="N37" s="677"/>
      <c r="O37" s="677"/>
      <c r="P37" s="677"/>
      <c r="Q37" s="678"/>
      <c r="R37" s="679">
        <v>384384</v>
      </c>
      <c r="S37" s="680"/>
      <c r="T37" s="680"/>
      <c r="U37" s="680"/>
      <c r="V37" s="680"/>
      <c r="W37" s="680"/>
      <c r="X37" s="680"/>
      <c r="Y37" s="681"/>
      <c r="Z37" s="682">
        <v>2.5</v>
      </c>
      <c r="AA37" s="682"/>
      <c r="AB37" s="682"/>
      <c r="AC37" s="682"/>
      <c r="AD37" s="683" t="s">
        <v>174</v>
      </c>
      <c r="AE37" s="683"/>
      <c r="AF37" s="683"/>
      <c r="AG37" s="683"/>
      <c r="AH37" s="683"/>
      <c r="AI37" s="683"/>
      <c r="AJ37" s="683"/>
      <c r="AK37" s="683"/>
      <c r="AL37" s="684" t="s">
        <v>233</v>
      </c>
      <c r="AM37" s="685"/>
      <c r="AN37" s="685"/>
      <c r="AO37" s="686"/>
      <c r="AQ37" s="756" t="s">
        <v>332</v>
      </c>
      <c r="AR37" s="757"/>
      <c r="AS37" s="757"/>
      <c r="AT37" s="757"/>
      <c r="AU37" s="757"/>
      <c r="AV37" s="757"/>
      <c r="AW37" s="757"/>
      <c r="AX37" s="757"/>
      <c r="AY37" s="758"/>
      <c r="AZ37" s="679">
        <v>14665</v>
      </c>
      <c r="BA37" s="680"/>
      <c r="BB37" s="680"/>
      <c r="BC37" s="680"/>
      <c r="BD37" s="703"/>
      <c r="BE37" s="703"/>
      <c r="BF37" s="738"/>
      <c r="BG37" s="694" t="s">
        <v>333</v>
      </c>
      <c r="BH37" s="695"/>
      <c r="BI37" s="695"/>
      <c r="BJ37" s="695"/>
      <c r="BK37" s="695"/>
      <c r="BL37" s="695"/>
      <c r="BM37" s="695"/>
      <c r="BN37" s="695"/>
      <c r="BO37" s="695"/>
      <c r="BP37" s="695"/>
      <c r="BQ37" s="695"/>
      <c r="BR37" s="695"/>
      <c r="BS37" s="695"/>
      <c r="BT37" s="695"/>
      <c r="BU37" s="696"/>
      <c r="BV37" s="679">
        <v>2941</v>
      </c>
      <c r="BW37" s="680"/>
      <c r="BX37" s="680"/>
      <c r="BY37" s="680"/>
      <c r="BZ37" s="680"/>
      <c r="CA37" s="680"/>
      <c r="CB37" s="689"/>
      <c r="CD37" s="694" t="s">
        <v>334</v>
      </c>
      <c r="CE37" s="695"/>
      <c r="CF37" s="695"/>
      <c r="CG37" s="695"/>
      <c r="CH37" s="695"/>
      <c r="CI37" s="695"/>
      <c r="CJ37" s="695"/>
      <c r="CK37" s="695"/>
      <c r="CL37" s="695"/>
      <c r="CM37" s="695"/>
      <c r="CN37" s="695"/>
      <c r="CO37" s="695"/>
      <c r="CP37" s="695"/>
      <c r="CQ37" s="696"/>
      <c r="CR37" s="679">
        <v>1048778</v>
      </c>
      <c r="CS37" s="703"/>
      <c r="CT37" s="703"/>
      <c r="CU37" s="703"/>
      <c r="CV37" s="703"/>
      <c r="CW37" s="703"/>
      <c r="CX37" s="703"/>
      <c r="CY37" s="704"/>
      <c r="CZ37" s="684">
        <v>7.2</v>
      </c>
      <c r="DA37" s="715"/>
      <c r="DB37" s="715"/>
      <c r="DC37" s="717"/>
      <c r="DD37" s="688">
        <v>1002878</v>
      </c>
      <c r="DE37" s="703"/>
      <c r="DF37" s="703"/>
      <c r="DG37" s="703"/>
      <c r="DH37" s="703"/>
      <c r="DI37" s="703"/>
      <c r="DJ37" s="703"/>
      <c r="DK37" s="704"/>
      <c r="DL37" s="688">
        <v>938729</v>
      </c>
      <c r="DM37" s="703"/>
      <c r="DN37" s="703"/>
      <c r="DO37" s="703"/>
      <c r="DP37" s="703"/>
      <c r="DQ37" s="703"/>
      <c r="DR37" s="703"/>
      <c r="DS37" s="703"/>
      <c r="DT37" s="703"/>
      <c r="DU37" s="703"/>
      <c r="DV37" s="704"/>
      <c r="DW37" s="684">
        <v>10.199999999999999</v>
      </c>
      <c r="DX37" s="715"/>
      <c r="DY37" s="715"/>
      <c r="DZ37" s="715"/>
      <c r="EA37" s="715"/>
      <c r="EB37" s="715"/>
      <c r="EC37" s="716"/>
    </row>
    <row r="38" spans="2:133" ht="11.25" customHeight="1" x14ac:dyDescent="0.15">
      <c r="B38" s="724" t="s">
        <v>335</v>
      </c>
      <c r="C38" s="725"/>
      <c r="D38" s="725"/>
      <c r="E38" s="725"/>
      <c r="F38" s="725"/>
      <c r="G38" s="725"/>
      <c r="H38" s="725"/>
      <c r="I38" s="725"/>
      <c r="J38" s="725"/>
      <c r="K38" s="725"/>
      <c r="L38" s="725"/>
      <c r="M38" s="725"/>
      <c r="N38" s="725"/>
      <c r="O38" s="725"/>
      <c r="P38" s="725"/>
      <c r="Q38" s="726"/>
      <c r="R38" s="759">
        <v>15374803</v>
      </c>
      <c r="S38" s="760"/>
      <c r="T38" s="760"/>
      <c r="U38" s="760"/>
      <c r="V38" s="760"/>
      <c r="W38" s="760"/>
      <c r="X38" s="760"/>
      <c r="Y38" s="761"/>
      <c r="Z38" s="762">
        <v>100</v>
      </c>
      <c r="AA38" s="762"/>
      <c r="AB38" s="762"/>
      <c r="AC38" s="762"/>
      <c r="AD38" s="763">
        <v>8812756</v>
      </c>
      <c r="AE38" s="763"/>
      <c r="AF38" s="763"/>
      <c r="AG38" s="763"/>
      <c r="AH38" s="763"/>
      <c r="AI38" s="763"/>
      <c r="AJ38" s="763"/>
      <c r="AK38" s="763"/>
      <c r="AL38" s="764">
        <v>100</v>
      </c>
      <c r="AM38" s="750"/>
      <c r="AN38" s="750"/>
      <c r="AO38" s="765"/>
      <c r="AQ38" s="756" t="s">
        <v>336</v>
      </c>
      <c r="AR38" s="757"/>
      <c r="AS38" s="757"/>
      <c r="AT38" s="757"/>
      <c r="AU38" s="757"/>
      <c r="AV38" s="757"/>
      <c r="AW38" s="757"/>
      <c r="AX38" s="757"/>
      <c r="AY38" s="758"/>
      <c r="AZ38" s="679" t="s">
        <v>174</v>
      </c>
      <c r="BA38" s="680"/>
      <c r="BB38" s="680"/>
      <c r="BC38" s="680"/>
      <c r="BD38" s="703"/>
      <c r="BE38" s="703"/>
      <c r="BF38" s="738"/>
      <c r="BG38" s="694" t="s">
        <v>337</v>
      </c>
      <c r="BH38" s="695"/>
      <c r="BI38" s="695"/>
      <c r="BJ38" s="695"/>
      <c r="BK38" s="695"/>
      <c r="BL38" s="695"/>
      <c r="BM38" s="695"/>
      <c r="BN38" s="695"/>
      <c r="BO38" s="695"/>
      <c r="BP38" s="695"/>
      <c r="BQ38" s="695"/>
      <c r="BR38" s="695"/>
      <c r="BS38" s="695"/>
      <c r="BT38" s="695"/>
      <c r="BU38" s="696"/>
      <c r="BV38" s="679">
        <v>4497</v>
      </c>
      <c r="BW38" s="680"/>
      <c r="BX38" s="680"/>
      <c r="BY38" s="680"/>
      <c r="BZ38" s="680"/>
      <c r="CA38" s="680"/>
      <c r="CB38" s="689"/>
      <c r="CD38" s="694" t="s">
        <v>338</v>
      </c>
      <c r="CE38" s="695"/>
      <c r="CF38" s="695"/>
      <c r="CG38" s="695"/>
      <c r="CH38" s="695"/>
      <c r="CI38" s="695"/>
      <c r="CJ38" s="695"/>
      <c r="CK38" s="695"/>
      <c r="CL38" s="695"/>
      <c r="CM38" s="695"/>
      <c r="CN38" s="695"/>
      <c r="CO38" s="695"/>
      <c r="CP38" s="695"/>
      <c r="CQ38" s="696"/>
      <c r="CR38" s="679">
        <v>842419</v>
      </c>
      <c r="CS38" s="680"/>
      <c r="CT38" s="680"/>
      <c r="CU38" s="680"/>
      <c r="CV38" s="680"/>
      <c r="CW38" s="680"/>
      <c r="CX38" s="680"/>
      <c r="CY38" s="681"/>
      <c r="CZ38" s="684">
        <v>5.8</v>
      </c>
      <c r="DA38" s="715"/>
      <c r="DB38" s="715"/>
      <c r="DC38" s="717"/>
      <c r="DD38" s="688">
        <v>655470</v>
      </c>
      <c r="DE38" s="680"/>
      <c r="DF38" s="680"/>
      <c r="DG38" s="680"/>
      <c r="DH38" s="680"/>
      <c r="DI38" s="680"/>
      <c r="DJ38" s="680"/>
      <c r="DK38" s="681"/>
      <c r="DL38" s="688">
        <v>580064</v>
      </c>
      <c r="DM38" s="680"/>
      <c r="DN38" s="680"/>
      <c r="DO38" s="680"/>
      <c r="DP38" s="680"/>
      <c r="DQ38" s="680"/>
      <c r="DR38" s="680"/>
      <c r="DS38" s="680"/>
      <c r="DT38" s="680"/>
      <c r="DU38" s="680"/>
      <c r="DV38" s="681"/>
      <c r="DW38" s="684">
        <v>6.3</v>
      </c>
      <c r="DX38" s="715"/>
      <c r="DY38" s="715"/>
      <c r="DZ38" s="715"/>
      <c r="EA38" s="715"/>
      <c r="EB38" s="715"/>
      <c r="EC38" s="716"/>
    </row>
    <row r="39" spans="2:133" ht="11.25" customHeight="1" x14ac:dyDescent="0.15">
      <c r="AQ39" s="756" t="s">
        <v>339</v>
      </c>
      <c r="AR39" s="757"/>
      <c r="AS39" s="757"/>
      <c r="AT39" s="757"/>
      <c r="AU39" s="757"/>
      <c r="AV39" s="757"/>
      <c r="AW39" s="757"/>
      <c r="AX39" s="757"/>
      <c r="AY39" s="758"/>
      <c r="AZ39" s="679" t="s">
        <v>233</v>
      </c>
      <c r="BA39" s="680"/>
      <c r="BB39" s="680"/>
      <c r="BC39" s="680"/>
      <c r="BD39" s="703"/>
      <c r="BE39" s="703"/>
      <c r="BF39" s="738"/>
      <c r="BG39" s="770" t="s">
        <v>340</v>
      </c>
      <c r="BH39" s="771"/>
      <c r="BI39" s="771"/>
      <c r="BJ39" s="771"/>
      <c r="BK39" s="771"/>
      <c r="BL39" s="235"/>
      <c r="BM39" s="695" t="s">
        <v>341</v>
      </c>
      <c r="BN39" s="695"/>
      <c r="BO39" s="695"/>
      <c r="BP39" s="695"/>
      <c r="BQ39" s="695"/>
      <c r="BR39" s="695"/>
      <c r="BS39" s="695"/>
      <c r="BT39" s="695"/>
      <c r="BU39" s="696"/>
      <c r="BV39" s="679">
        <v>81</v>
      </c>
      <c r="BW39" s="680"/>
      <c r="BX39" s="680"/>
      <c r="BY39" s="680"/>
      <c r="BZ39" s="680"/>
      <c r="CA39" s="680"/>
      <c r="CB39" s="689"/>
      <c r="CD39" s="694" t="s">
        <v>342</v>
      </c>
      <c r="CE39" s="695"/>
      <c r="CF39" s="695"/>
      <c r="CG39" s="695"/>
      <c r="CH39" s="695"/>
      <c r="CI39" s="695"/>
      <c r="CJ39" s="695"/>
      <c r="CK39" s="695"/>
      <c r="CL39" s="695"/>
      <c r="CM39" s="695"/>
      <c r="CN39" s="695"/>
      <c r="CO39" s="695"/>
      <c r="CP39" s="695"/>
      <c r="CQ39" s="696"/>
      <c r="CR39" s="679">
        <v>33364</v>
      </c>
      <c r="CS39" s="703"/>
      <c r="CT39" s="703"/>
      <c r="CU39" s="703"/>
      <c r="CV39" s="703"/>
      <c r="CW39" s="703"/>
      <c r="CX39" s="703"/>
      <c r="CY39" s="704"/>
      <c r="CZ39" s="684">
        <v>0.2</v>
      </c>
      <c r="DA39" s="715"/>
      <c r="DB39" s="715"/>
      <c r="DC39" s="717"/>
      <c r="DD39" s="688">
        <v>2483</v>
      </c>
      <c r="DE39" s="703"/>
      <c r="DF39" s="703"/>
      <c r="DG39" s="703"/>
      <c r="DH39" s="703"/>
      <c r="DI39" s="703"/>
      <c r="DJ39" s="703"/>
      <c r="DK39" s="704"/>
      <c r="DL39" s="688" t="s">
        <v>174</v>
      </c>
      <c r="DM39" s="703"/>
      <c r="DN39" s="703"/>
      <c r="DO39" s="703"/>
      <c r="DP39" s="703"/>
      <c r="DQ39" s="703"/>
      <c r="DR39" s="703"/>
      <c r="DS39" s="703"/>
      <c r="DT39" s="703"/>
      <c r="DU39" s="703"/>
      <c r="DV39" s="704"/>
      <c r="DW39" s="684" t="s">
        <v>233</v>
      </c>
      <c r="DX39" s="715"/>
      <c r="DY39" s="715"/>
      <c r="DZ39" s="715"/>
      <c r="EA39" s="715"/>
      <c r="EB39" s="715"/>
      <c r="EC39" s="716"/>
    </row>
    <row r="40" spans="2:133" ht="11.25" customHeight="1" x14ac:dyDescent="0.15">
      <c r="AQ40" s="756" t="s">
        <v>343</v>
      </c>
      <c r="AR40" s="757"/>
      <c r="AS40" s="757"/>
      <c r="AT40" s="757"/>
      <c r="AU40" s="757"/>
      <c r="AV40" s="757"/>
      <c r="AW40" s="757"/>
      <c r="AX40" s="757"/>
      <c r="AY40" s="758"/>
      <c r="AZ40" s="679">
        <v>215305</v>
      </c>
      <c r="BA40" s="680"/>
      <c r="BB40" s="680"/>
      <c r="BC40" s="680"/>
      <c r="BD40" s="703"/>
      <c r="BE40" s="703"/>
      <c r="BF40" s="738"/>
      <c r="BG40" s="770"/>
      <c r="BH40" s="771"/>
      <c r="BI40" s="771"/>
      <c r="BJ40" s="771"/>
      <c r="BK40" s="771"/>
      <c r="BL40" s="235"/>
      <c r="BM40" s="695" t="s">
        <v>344</v>
      </c>
      <c r="BN40" s="695"/>
      <c r="BO40" s="695"/>
      <c r="BP40" s="695"/>
      <c r="BQ40" s="695"/>
      <c r="BR40" s="695"/>
      <c r="BS40" s="695"/>
      <c r="BT40" s="695"/>
      <c r="BU40" s="696"/>
      <c r="BV40" s="679" t="s">
        <v>174</v>
      </c>
      <c r="BW40" s="680"/>
      <c r="BX40" s="680"/>
      <c r="BY40" s="680"/>
      <c r="BZ40" s="680"/>
      <c r="CA40" s="680"/>
      <c r="CB40" s="689"/>
      <c r="CD40" s="694" t="s">
        <v>345</v>
      </c>
      <c r="CE40" s="695"/>
      <c r="CF40" s="695"/>
      <c r="CG40" s="695"/>
      <c r="CH40" s="695"/>
      <c r="CI40" s="695"/>
      <c r="CJ40" s="695"/>
      <c r="CK40" s="695"/>
      <c r="CL40" s="695"/>
      <c r="CM40" s="695"/>
      <c r="CN40" s="695"/>
      <c r="CO40" s="695"/>
      <c r="CP40" s="695"/>
      <c r="CQ40" s="696"/>
      <c r="CR40" s="679">
        <v>23841</v>
      </c>
      <c r="CS40" s="680"/>
      <c r="CT40" s="680"/>
      <c r="CU40" s="680"/>
      <c r="CV40" s="680"/>
      <c r="CW40" s="680"/>
      <c r="CX40" s="680"/>
      <c r="CY40" s="681"/>
      <c r="CZ40" s="684">
        <v>0.2</v>
      </c>
      <c r="DA40" s="715"/>
      <c r="DB40" s="715"/>
      <c r="DC40" s="717"/>
      <c r="DD40" s="688">
        <v>1021</v>
      </c>
      <c r="DE40" s="680"/>
      <c r="DF40" s="680"/>
      <c r="DG40" s="680"/>
      <c r="DH40" s="680"/>
      <c r="DI40" s="680"/>
      <c r="DJ40" s="680"/>
      <c r="DK40" s="681"/>
      <c r="DL40" s="688" t="s">
        <v>233</v>
      </c>
      <c r="DM40" s="680"/>
      <c r="DN40" s="680"/>
      <c r="DO40" s="680"/>
      <c r="DP40" s="680"/>
      <c r="DQ40" s="680"/>
      <c r="DR40" s="680"/>
      <c r="DS40" s="680"/>
      <c r="DT40" s="680"/>
      <c r="DU40" s="680"/>
      <c r="DV40" s="681"/>
      <c r="DW40" s="684" t="s">
        <v>233</v>
      </c>
      <c r="DX40" s="715"/>
      <c r="DY40" s="715"/>
      <c r="DZ40" s="715"/>
      <c r="EA40" s="715"/>
      <c r="EB40" s="715"/>
      <c r="EC40" s="716"/>
    </row>
    <row r="41" spans="2:133" ht="11.25" customHeight="1" x14ac:dyDescent="0.15">
      <c r="AQ41" s="766" t="s">
        <v>346</v>
      </c>
      <c r="AR41" s="767"/>
      <c r="AS41" s="767"/>
      <c r="AT41" s="767"/>
      <c r="AU41" s="767"/>
      <c r="AV41" s="767"/>
      <c r="AW41" s="767"/>
      <c r="AX41" s="767"/>
      <c r="AY41" s="768"/>
      <c r="AZ41" s="759">
        <v>620265</v>
      </c>
      <c r="BA41" s="760"/>
      <c r="BB41" s="760"/>
      <c r="BC41" s="760"/>
      <c r="BD41" s="749"/>
      <c r="BE41" s="749"/>
      <c r="BF41" s="751"/>
      <c r="BG41" s="772"/>
      <c r="BH41" s="773"/>
      <c r="BI41" s="773"/>
      <c r="BJ41" s="773"/>
      <c r="BK41" s="773"/>
      <c r="BL41" s="236"/>
      <c r="BM41" s="706" t="s">
        <v>347</v>
      </c>
      <c r="BN41" s="706"/>
      <c r="BO41" s="706"/>
      <c r="BP41" s="706"/>
      <c r="BQ41" s="706"/>
      <c r="BR41" s="706"/>
      <c r="BS41" s="706"/>
      <c r="BT41" s="706"/>
      <c r="BU41" s="707"/>
      <c r="BV41" s="759">
        <v>335</v>
      </c>
      <c r="BW41" s="760"/>
      <c r="BX41" s="760"/>
      <c r="BY41" s="760"/>
      <c r="BZ41" s="760"/>
      <c r="CA41" s="760"/>
      <c r="CB41" s="769"/>
      <c r="CD41" s="694" t="s">
        <v>348</v>
      </c>
      <c r="CE41" s="695"/>
      <c r="CF41" s="695"/>
      <c r="CG41" s="695"/>
      <c r="CH41" s="695"/>
      <c r="CI41" s="695"/>
      <c r="CJ41" s="695"/>
      <c r="CK41" s="695"/>
      <c r="CL41" s="695"/>
      <c r="CM41" s="695"/>
      <c r="CN41" s="695"/>
      <c r="CO41" s="695"/>
      <c r="CP41" s="695"/>
      <c r="CQ41" s="696"/>
      <c r="CR41" s="679" t="s">
        <v>174</v>
      </c>
      <c r="CS41" s="703"/>
      <c r="CT41" s="703"/>
      <c r="CU41" s="703"/>
      <c r="CV41" s="703"/>
      <c r="CW41" s="703"/>
      <c r="CX41" s="703"/>
      <c r="CY41" s="704"/>
      <c r="CZ41" s="684" t="s">
        <v>233</v>
      </c>
      <c r="DA41" s="715"/>
      <c r="DB41" s="715"/>
      <c r="DC41" s="717"/>
      <c r="DD41" s="688" t="s">
        <v>233</v>
      </c>
      <c r="DE41" s="703"/>
      <c r="DF41" s="703"/>
      <c r="DG41" s="703"/>
      <c r="DH41" s="703"/>
      <c r="DI41" s="703"/>
      <c r="DJ41" s="703"/>
      <c r="DK41" s="704"/>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350</v>
      </c>
      <c r="CE42" s="677"/>
      <c r="CF42" s="677"/>
      <c r="CG42" s="677"/>
      <c r="CH42" s="677"/>
      <c r="CI42" s="677"/>
      <c r="CJ42" s="677"/>
      <c r="CK42" s="677"/>
      <c r="CL42" s="677"/>
      <c r="CM42" s="677"/>
      <c r="CN42" s="677"/>
      <c r="CO42" s="677"/>
      <c r="CP42" s="677"/>
      <c r="CQ42" s="678"/>
      <c r="CR42" s="679">
        <v>2811457</v>
      </c>
      <c r="CS42" s="680"/>
      <c r="CT42" s="680"/>
      <c r="CU42" s="680"/>
      <c r="CV42" s="680"/>
      <c r="CW42" s="680"/>
      <c r="CX42" s="680"/>
      <c r="CY42" s="681"/>
      <c r="CZ42" s="684">
        <v>19.2</v>
      </c>
      <c r="DA42" s="685"/>
      <c r="DB42" s="685"/>
      <c r="DC42" s="780"/>
      <c r="DD42" s="688">
        <v>373499</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352</v>
      </c>
      <c r="CE43" s="677"/>
      <c r="CF43" s="677"/>
      <c r="CG43" s="677"/>
      <c r="CH43" s="677"/>
      <c r="CI43" s="677"/>
      <c r="CJ43" s="677"/>
      <c r="CK43" s="677"/>
      <c r="CL43" s="677"/>
      <c r="CM43" s="677"/>
      <c r="CN43" s="677"/>
      <c r="CO43" s="677"/>
      <c r="CP43" s="677"/>
      <c r="CQ43" s="678"/>
      <c r="CR43" s="679">
        <v>44396</v>
      </c>
      <c r="CS43" s="703"/>
      <c r="CT43" s="703"/>
      <c r="CU43" s="703"/>
      <c r="CV43" s="703"/>
      <c r="CW43" s="703"/>
      <c r="CX43" s="703"/>
      <c r="CY43" s="704"/>
      <c r="CZ43" s="684">
        <v>0.3</v>
      </c>
      <c r="DA43" s="715"/>
      <c r="DB43" s="715"/>
      <c r="DC43" s="717"/>
      <c r="DD43" s="688">
        <v>43214</v>
      </c>
      <c r="DE43" s="703"/>
      <c r="DF43" s="703"/>
      <c r="DG43" s="703"/>
      <c r="DH43" s="703"/>
      <c r="DI43" s="703"/>
      <c r="DJ43" s="703"/>
      <c r="DK43" s="704"/>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353</v>
      </c>
      <c r="CD44" s="791" t="s">
        <v>305</v>
      </c>
      <c r="CE44" s="792"/>
      <c r="CF44" s="676" t="s">
        <v>354</v>
      </c>
      <c r="CG44" s="677"/>
      <c r="CH44" s="677"/>
      <c r="CI44" s="677"/>
      <c r="CJ44" s="677"/>
      <c r="CK44" s="677"/>
      <c r="CL44" s="677"/>
      <c r="CM44" s="677"/>
      <c r="CN44" s="677"/>
      <c r="CO44" s="677"/>
      <c r="CP44" s="677"/>
      <c r="CQ44" s="678"/>
      <c r="CR44" s="679">
        <v>2771683</v>
      </c>
      <c r="CS44" s="680"/>
      <c r="CT44" s="680"/>
      <c r="CU44" s="680"/>
      <c r="CV44" s="680"/>
      <c r="CW44" s="680"/>
      <c r="CX44" s="680"/>
      <c r="CY44" s="681"/>
      <c r="CZ44" s="684">
        <v>19</v>
      </c>
      <c r="DA44" s="685"/>
      <c r="DB44" s="685"/>
      <c r="DC44" s="780"/>
      <c r="DD44" s="688">
        <v>360825</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355</v>
      </c>
      <c r="CG45" s="677"/>
      <c r="CH45" s="677"/>
      <c r="CI45" s="677"/>
      <c r="CJ45" s="677"/>
      <c r="CK45" s="677"/>
      <c r="CL45" s="677"/>
      <c r="CM45" s="677"/>
      <c r="CN45" s="677"/>
      <c r="CO45" s="677"/>
      <c r="CP45" s="677"/>
      <c r="CQ45" s="678"/>
      <c r="CR45" s="679">
        <v>1184679</v>
      </c>
      <c r="CS45" s="703"/>
      <c r="CT45" s="703"/>
      <c r="CU45" s="703"/>
      <c r="CV45" s="703"/>
      <c r="CW45" s="703"/>
      <c r="CX45" s="703"/>
      <c r="CY45" s="704"/>
      <c r="CZ45" s="684">
        <v>8.1</v>
      </c>
      <c r="DA45" s="715"/>
      <c r="DB45" s="715"/>
      <c r="DC45" s="717"/>
      <c r="DD45" s="688">
        <v>112752</v>
      </c>
      <c r="DE45" s="703"/>
      <c r="DF45" s="703"/>
      <c r="DG45" s="703"/>
      <c r="DH45" s="703"/>
      <c r="DI45" s="703"/>
      <c r="DJ45" s="703"/>
      <c r="DK45" s="704"/>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356</v>
      </c>
      <c r="CG46" s="677"/>
      <c r="CH46" s="677"/>
      <c r="CI46" s="677"/>
      <c r="CJ46" s="677"/>
      <c r="CK46" s="677"/>
      <c r="CL46" s="677"/>
      <c r="CM46" s="677"/>
      <c r="CN46" s="677"/>
      <c r="CO46" s="677"/>
      <c r="CP46" s="677"/>
      <c r="CQ46" s="678"/>
      <c r="CR46" s="679">
        <v>1545850</v>
      </c>
      <c r="CS46" s="680"/>
      <c r="CT46" s="680"/>
      <c r="CU46" s="680"/>
      <c r="CV46" s="680"/>
      <c r="CW46" s="680"/>
      <c r="CX46" s="680"/>
      <c r="CY46" s="681"/>
      <c r="CZ46" s="684">
        <v>10.6</v>
      </c>
      <c r="DA46" s="685"/>
      <c r="DB46" s="685"/>
      <c r="DC46" s="780"/>
      <c r="DD46" s="688">
        <v>245014</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357</v>
      </c>
      <c r="CG47" s="677"/>
      <c r="CH47" s="677"/>
      <c r="CI47" s="677"/>
      <c r="CJ47" s="677"/>
      <c r="CK47" s="677"/>
      <c r="CL47" s="677"/>
      <c r="CM47" s="677"/>
      <c r="CN47" s="677"/>
      <c r="CO47" s="677"/>
      <c r="CP47" s="677"/>
      <c r="CQ47" s="678"/>
      <c r="CR47" s="679">
        <v>39774</v>
      </c>
      <c r="CS47" s="703"/>
      <c r="CT47" s="703"/>
      <c r="CU47" s="703"/>
      <c r="CV47" s="703"/>
      <c r="CW47" s="703"/>
      <c r="CX47" s="703"/>
      <c r="CY47" s="704"/>
      <c r="CZ47" s="684">
        <v>0.3</v>
      </c>
      <c r="DA47" s="715"/>
      <c r="DB47" s="715"/>
      <c r="DC47" s="717"/>
      <c r="DD47" s="688">
        <v>12674</v>
      </c>
      <c r="DE47" s="703"/>
      <c r="DF47" s="703"/>
      <c r="DG47" s="703"/>
      <c r="DH47" s="703"/>
      <c r="DI47" s="703"/>
      <c r="DJ47" s="703"/>
      <c r="DK47" s="704"/>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358</v>
      </c>
      <c r="CG48" s="677"/>
      <c r="CH48" s="677"/>
      <c r="CI48" s="677"/>
      <c r="CJ48" s="677"/>
      <c r="CK48" s="677"/>
      <c r="CL48" s="677"/>
      <c r="CM48" s="677"/>
      <c r="CN48" s="677"/>
      <c r="CO48" s="677"/>
      <c r="CP48" s="677"/>
      <c r="CQ48" s="678"/>
      <c r="CR48" s="679" t="s">
        <v>174</v>
      </c>
      <c r="CS48" s="680"/>
      <c r="CT48" s="680"/>
      <c r="CU48" s="680"/>
      <c r="CV48" s="680"/>
      <c r="CW48" s="680"/>
      <c r="CX48" s="680"/>
      <c r="CY48" s="681"/>
      <c r="CZ48" s="684" t="s">
        <v>174</v>
      </c>
      <c r="DA48" s="685"/>
      <c r="DB48" s="685"/>
      <c r="DC48" s="780"/>
      <c r="DD48" s="688" t="s">
        <v>174</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359</v>
      </c>
      <c r="CE49" s="725"/>
      <c r="CF49" s="725"/>
      <c r="CG49" s="725"/>
      <c r="CH49" s="725"/>
      <c r="CI49" s="725"/>
      <c r="CJ49" s="725"/>
      <c r="CK49" s="725"/>
      <c r="CL49" s="725"/>
      <c r="CM49" s="725"/>
      <c r="CN49" s="725"/>
      <c r="CO49" s="725"/>
      <c r="CP49" s="725"/>
      <c r="CQ49" s="726"/>
      <c r="CR49" s="759">
        <v>14610869</v>
      </c>
      <c r="CS49" s="749"/>
      <c r="CT49" s="749"/>
      <c r="CU49" s="749"/>
      <c r="CV49" s="749"/>
      <c r="CW49" s="749"/>
      <c r="CX49" s="749"/>
      <c r="CY49" s="781"/>
      <c r="CZ49" s="764">
        <v>100</v>
      </c>
      <c r="DA49" s="782"/>
      <c r="DB49" s="782"/>
      <c r="DC49" s="783"/>
      <c r="DD49" s="784">
        <v>10171592</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h9NVfo/VoG38ps0Auk6OMKrN2jhq2NNhL7m2HEbx2CmC8EtcjyWP5kLHwbXl4ec3gst51ILTGwy2HSjCcKvyCw==" saltValue="UeHqh5+AciKJL4PNhJB0w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109375" style="289" customWidth="1"/>
    <col min="131" max="131" width="1.57031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361</v>
      </c>
      <c r="DK2" s="827"/>
      <c r="DL2" s="827"/>
      <c r="DM2" s="827"/>
      <c r="DN2" s="827"/>
      <c r="DO2" s="828"/>
      <c r="DP2" s="249"/>
      <c r="DQ2" s="826" t="s">
        <v>362</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363</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365</v>
      </c>
      <c r="B5" s="821"/>
      <c r="C5" s="821"/>
      <c r="D5" s="821"/>
      <c r="E5" s="821"/>
      <c r="F5" s="821"/>
      <c r="G5" s="821"/>
      <c r="H5" s="821"/>
      <c r="I5" s="821"/>
      <c r="J5" s="821"/>
      <c r="K5" s="821"/>
      <c r="L5" s="821"/>
      <c r="M5" s="821"/>
      <c r="N5" s="821"/>
      <c r="O5" s="821"/>
      <c r="P5" s="822"/>
      <c r="Q5" s="797" t="s">
        <v>366</v>
      </c>
      <c r="R5" s="798"/>
      <c r="S5" s="798"/>
      <c r="T5" s="798"/>
      <c r="U5" s="799"/>
      <c r="V5" s="797" t="s">
        <v>367</v>
      </c>
      <c r="W5" s="798"/>
      <c r="X5" s="798"/>
      <c r="Y5" s="798"/>
      <c r="Z5" s="799"/>
      <c r="AA5" s="797" t="s">
        <v>368</v>
      </c>
      <c r="AB5" s="798"/>
      <c r="AC5" s="798"/>
      <c r="AD5" s="798"/>
      <c r="AE5" s="798"/>
      <c r="AF5" s="830" t="s">
        <v>369</v>
      </c>
      <c r="AG5" s="798"/>
      <c r="AH5" s="798"/>
      <c r="AI5" s="798"/>
      <c r="AJ5" s="809"/>
      <c r="AK5" s="798" t="s">
        <v>370</v>
      </c>
      <c r="AL5" s="798"/>
      <c r="AM5" s="798"/>
      <c r="AN5" s="798"/>
      <c r="AO5" s="799"/>
      <c r="AP5" s="797" t="s">
        <v>371</v>
      </c>
      <c r="AQ5" s="798"/>
      <c r="AR5" s="798"/>
      <c r="AS5" s="798"/>
      <c r="AT5" s="799"/>
      <c r="AU5" s="797" t="s">
        <v>372</v>
      </c>
      <c r="AV5" s="798"/>
      <c r="AW5" s="798"/>
      <c r="AX5" s="798"/>
      <c r="AY5" s="809"/>
      <c r="AZ5" s="256"/>
      <c r="BA5" s="256"/>
      <c r="BB5" s="256"/>
      <c r="BC5" s="256"/>
      <c r="BD5" s="256"/>
      <c r="BE5" s="257"/>
      <c r="BF5" s="257"/>
      <c r="BG5" s="257"/>
      <c r="BH5" s="257"/>
      <c r="BI5" s="257"/>
      <c r="BJ5" s="257"/>
      <c r="BK5" s="257"/>
      <c r="BL5" s="257"/>
      <c r="BM5" s="257"/>
      <c r="BN5" s="257"/>
      <c r="BO5" s="257"/>
      <c r="BP5" s="257"/>
      <c r="BQ5" s="820" t="s">
        <v>373</v>
      </c>
      <c r="BR5" s="821"/>
      <c r="BS5" s="821"/>
      <c r="BT5" s="821"/>
      <c r="BU5" s="821"/>
      <c r="BV5" s="821"/>
      <c r="BW5" s="821"/>
      <c r="BX5" s="821"/>
      <c r="BY5" s="821"/>
      <c r="BZ5" s="821"/>
      <c r="CA5" s="821"/>
      <c r="CB5" s="821"/>
      <c r="CC5" s="821"/>
      <c r="CD5" s="821"/>
      <c r="CE5" s="821"/>
      <c r="CF5" s="821"/>
      <c r="CG5" s="822"/>
      <c r="CH5" s="797" t="s">
        <v>374</v>
      </c>
      <c r="CI5" s="798"/>
      <c r="CJ5" s="798"/>
      <c r="CK5" s="798"/>
      <c r="CL5" s="799"/>
      <c r="CM5" s="797" t="s">
        <v>375</v>
      </c>
      <c r="CN5" s="798"/>
      <c r="CO5" s="798"/>
      <c r="CP5" s="798"/>
      <c r="CQ5" s="799"/>
      <c r="CR5" s="797" t="s">
        <v>376</v>
      </c>
      <c r="CS5" s="798"/>
      <c r="CT5" s="798"/>
      <c r="CU5" s="798"/>
      <c r="CV5" s="799"/>
      <c r="CW5" s="797" t="s">
        <v>377</v>
      </c>
      <c r="CX5" s="798"/>
      <c r="CY5" s="798"/>
      <c r="CZ5" s="798"/>
      <c r="DA5" s="799"/>
      <c r="DB5" s="797" t="s">
        <v>378</v>
      </c>
      <c r="DC5" s="798"/>
      <c r="DD5" s="798"/>
      <c r="DE5" s="798"/>
      <c r="DF5" s="799"/>
      <c r="DG5" s="803" t="s">
        <v>379</v>
      </c>
      <c r="DH5" s="804"/>
      <c r="DI5" s="804"/>
      <c r="DJ5" s="804"/>
      <c r="DK5" s="805"/>
      <c r="DL5" s="803" t="s">
        <v>380</v>
      </c>
      <c r="DM5" s="804"/>
      <c r="DN5" s="804"/>
      <c r="DO5" s="804"/>
      <c r="DP5" s="805"/>
      <c r="DQ5" s="797" t="s">
        <v>381</v>
      </c>
      <c r="DR5" s="798"/>
      <c r="DS5" s="798"/>
      <c r="DT5" s="798"/>
      <c r="DU5" s="799"/>
      <c r="DV5" s="797" t="s">
        <v>372</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382</v>
      </c>
      <c r="C7" s="812"/>
      <c r="D7" s="812"/>
      <c r="E7" s="812"/>
      <c r="F7" s="812"/>
      <c r="G7" s="812"/>
      <c r="H7" s="812"/>
      <c r="I7" s="812"/>
      <c r="J7" s="812"/>
      <c r="K7" s="812"/>
      <c r="L7" s="812"/>
      <c r="M7" s="812"/>
      <c r="N7" s="812"/>
      <c r="O7" s="812"/>
      <c r="P7" s="813"/>
      <c r="Q7" s="814">
        <v>15375</v>
      </c>
      <c r="R7" s="815"/>
      <c r="S7" s="815"/>
      <c r="T7" s="815"/>
      <c r="U7" s="815"/>
      <c r="V7" s="815">
        <v>14611</v>
      </c>
      <c r="W7" s="815"/>
      <c r="X7" s="815"/>
      <c r="Y7" s="815"/>
      <c r="Z7" s="815"/>
      <c r="AA7" s="815">
        <v>764</v>
      </c>
      <c r="AB7" s="815"/>
      <c r="AC7" s="815"/>
      <c r="AD7" s="815"/>
      <c r="AE7" s="816"/>
      <c r="AF7" s="817">
        <v>754</v>
      </c>
      <c r="AG7" s="818"/>
      <c r="AH7" s="818"/>
      <c r="AI7" s="818"/>
      <c r="AJ7" s="819"/>
      <c r="AK7" s="854" t="s">
        <v>568</v>
      </c>
      <c r="AL7" s="855"/>
      <c r="AM7" s="855"/>
      <c r="AN7" s="855"/>
      <c r="AO7" s="855"/>
      <c r="AP7" s="855">
        <v>22299</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574</v>
      </c>
      <c r="BT7" s="859"/>
      <c r="BU7" s="859"/>
      <c r="BV7" s="859"/>
      <c r="BW7" s="859"/>
      <c r="BX7" s="859"/>
      <c r="BY7" s="859"/>
      <c r="BZ7" s="859"/>
      <c r="CA7" s="859"/>
      <c r="CB7" s="859"/>
      <c r="CC7" s="859"/>
      <c r="CD7" s="859"/>
      <c r="CE7" s="859"/>
      <c r="CF7" s="859"/>
      <c r="CG7" s="860"/>
      <c r="CH7" s="851">
        <v>2</v>
      </c>
      <c r="CI7" s="852"/>
      <c r="CJ7" s="852"/>
      <c r="CK7" s="852"/>
      <c r="CL7" s="853"/>
      <c r="CM7" s="851">
        <v>3</v>
      </c>
      <c r="CN7" s="852"/>
      <c r="CO7" s="852"/>
      <c r="CP7" s="852"/>
      <c r="CQ7" s="853"/>
      <c r="CR7" s="851">
        <v>80</v>
      </c>
      <c r="CS7" s="852"/>
      <c r="CT7" s="852"/>
      <c r="CU7" s="852"/>
      <c r="CV7" s="853"/>
      <c r="CW7" s="851" t="s">
        <v>572</v>
      </c>
      <c r="CX7" s="852"/>
      <c r="CY7" s="852"/>
      <c r="CZ7" s="852"/>
      <c r="DA7" s="853"/>
      <c r="DB7" s="851" t="s">
        <v>576</v>
      </c>
      <c r="DC7" s="852"/>
      <c r="DD7" s="852"/>
      <c r="DE7" s="852"/>
      <c r="DF7" s="853"/>
      <c r="DG7" s="851" t="s">
        <v>577</v>
      </c>
      <c r="DH7" s="852"/>
      <c r="DI7" s="852"/>
      <c r="DJ7" s="852"/>
      <c r="DK7" s="853"/>
      <c r="DL7" s="851" t="s">
        <v>572</v>
      </c>
      <c r="DM7" s="852"/>
      <c r="DN7" s="852"/>
      <c r="DO7" s="852"/>
      <c r="DP7" s="853"/>
      <c r="DQ7" s="851" t="s">
        <v>578</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575</v>
      </c>
      <c r="BT8" s="849"/>
      <c r="BU8" s="849"/>
      <c r="BV8" s="849"/>
      <c r="BW8" s="849"/>
      <c r="BX8" s="849"/>
      <c r="BY8" s="849"/>
      <c r="BZ8" s="849"/>
      <c r="CA8" s="849"/>
      <c r="CB8" s="849"/>
      <c r="CC8" s="849"/>
      <c r="CD8" s="849"/>
      <c r="CE8" s="849"/>
      <c r="CF8" s="849"/>
      <c r="CG8" s="850"/>
      <c r="CH8" s="861">
        <v>0</v>
      </c>
      <c r="CI8" s="862"/>
      <c r="CJ8" s="862"/>
      <c r="CK8" s="862"/>
      <c r="CL8" s="863"/>
      <c r="CM8" s="861">
        <v>29</v>
      </c>
      <c r="CN8" s="862"/>
      <c r="CO8" s="862"/>
      <c r="CP8" s="862"/>
      <c r="CQ8" s="863"/>
      <c r="CR8" s="861">
        <v>20</v>
      </c>
      <c r="CS8" s="862"/>
      <c r="CT8" s="862"/>
      <c r="CU8" s="862"/>
      <c r="CV8" s="863"/>
      <c r="CW8" s="861" t="s">
        <v>504</v>
      </c>
      <c r="CX8" s="862"/>
      <c r="CY8" s="862"/>
      <c r="CZ8" s="862"/>
      <c r="DA8" s="863"/>
      <c r="DB8" s="861" t="s">
        <v>504</v>
      </c>
      <c r="DC8" s="862"/>
      <c r="DD8" s="862"/>
      <c r="DE8" s="862"/>
      <c r="DF8" s="863"/>
      <c r="DG8" s="861" t="s">
        <v>504</v>
      </c>
      <c r="DH8" s="862"/>
      <c r="DI8" s="862"/>
      <c r="DJ8" s="862"/>
      <c r="DK8" s="863"/>
      <c r="DL8" s="861" t="s">
        <v>504</v>
      </c>
      <c r="DM8" s="862"/>
      <c r="DN8" s="862"/>
      <c r="DO8" s="862"/>
      <c r="DP8" s="863"/>
      <c r="DQ8" s="861" t="s">
        <v>504</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383</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384</v>
      </c>
      <c r="B23" s="870" t="s">
        <v>385</v>
      </c>
      <c r="C23" s="871"/>
      <c r="D23" s="871"/>
      <c r="E23" s="871"/>
      <c r="F23" s="871"/>
      <c r="G23" s="871"/>
      <c r="H23" s="871"/>
      <c r="I23" s="871"/>
      <c r="J23" s="871"/>
      <c r="K23" s="871"/>
      <c r="L23" s="871"/>
      <c r="M23" s="871"/>
      <c r="N23" s="871"/>
      <c r="O23" s="871"/>
      <c r="P23" s="872"/>
      <c r="Q23" s="873">
        <v>15375</v>
      </c>
      <c r="R23" s="874"/>
      <c r="S23" s="874"/>
      <c r="T23" s="874"/>
      <c r="U23" s="874"/>
      <c r="V23" s="874">
        <v>14611</v>
      </c>
      <c r="W23" s="874"/>
      <c r="X23" s="874"/>
      <c r="Y23" s="874"/>
      <c r="Z23" s="874"/>
      <c r="AA23" s="874">
        <v>764</v>
      </c>
      <c r="AB23" s="874"/>
      <c r="AC23" s="874"/>
      <c r="AD23" s="874"/>
      <c r="AE23" s="875"/>
      <c r="AF23" s="876">
        <v>754</v>
      </c>
      <c r="AG23" s="874"/>
      <c r="AH23" s="874"/>
      <c r="AI23" s="874"/>
      <c r="AJ23" s="877"/>
      <c r="AK23" s="878"/>
      <c r="AL23" s="879"/>
      <c r="AM23" s="879"/>
      <c r="AN23" s="879"/>
      <c r="AO23" s="879"/>
      <c r="AP23" s="874">
        <v>22299</v>
      </c>
      <c r="AQ23" s="874"/>
      <c r="AR23" s="874"/>
      <c r="AS23" s="874"/>
      <c r="AT23" s="874"/>
      <c r="AU23" s="880"/>
      <c r="AV23" s="880"/>
      <c r="AW23" s="880"/>
      <c r="AX23" s="880"/>
      <c r="AY23" s="881"/>
      <c r="AZ23" s="889" t="s">
        <v>174</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386</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387</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365</v>
      </c>
      <c r="B26" s="821"/>
      <c r="C26" s="821"/>
      <c r="D26" s="821"/>
      <c r="E26" s="821"/>
      <c r="F26" s="821"/>
      <c r="G26" s="821"/>
      <c r="H26" s="821"/>
      <c r="I26" s="821"/>
      <c r="J26" s="821"/>
      <c r="K26" s="821"/>
      <c r="L26" s="821"/>
      <c r="M26" s="821"/>
      <c r="N26" s="821"/>
      <c r="O26" s="821"/>
      <c r="P26" s="822"/>
      <c r="Q26" s="797" t="s">
        <v>388</v>
      </c>
      <c r="R26" s="798"/>
      <c r="S26" s="798"/>
      <c r="T26" s="798"/>
      <c r="U26" s="799"/>
      <c r="V26" s="797" t="s">
        <v>389</v>
      </c>
      <c r="W26" s="798"/>
      <c r="X26" s="798"/>
      <c r="Y26" s="798"/>
      <c r="Z26" s="799"/>
      <c r="AA26" s="797" t="s">
        <v>390</v>
      </c>
      <c r="AB26" s="798"/>
      <c r="AC26" s="798"/>
      <c r="AD26" s="798"/>
      <c r="AE26" s="798"/>
      <c r="AF26" s="892" t="s">
        <v>391</v>
      </c>
      <c r="AG26" s="893"/>
      <c r="AH26" s="893"/>
      <c r="AI26" s="893"/>
      <c r="AJ26" s="894"/>
      <c r="AK26" s="798" t="s">
        <v>392</v>
      </c>
      <c r="AL26" s="798"/>
      <c r="AM26" s="798"/>
      <c r="AN26" s="798"/>
      <c r="AO26" s="799"/>
      <c r="AP26" s="797" t="s">
        <v>393</v>
      </c>
      <c r="AQ26" s="798"/>
      <c r="AR26" s="798"/>
      <c r="AS26" s="798"/>
      <c r="AT26" s="799"/>
      <c r="AU26" s="797" t="s">
        <v>394</v>
      </c>
      <c r="AV26" s="798"/>
      <c r="AW26" s="798"/>
      <c r="AX26" s="798"/>
      <c r="AY26" s="799"/>
      <c r="AZ26" s="797" t="s">
        <v>395</v>
      </c>
      <c r="BA26" s="798"/>
      <c r="BB26" s="798"/>
      <c r="BC26" s="798"/>
      <c r="BD26" s="799"/>
      <c r="BE26" s="797" t="s">
        <v>372</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396</v>
      </c>
      <c r="C28" s="812"/>
      <c r="D28" s="812"/>
      <c r="E28" s="812"/>
      <c r="F28" s="812"/>
      <c r="G28" s="812"/>
      <c r="H28" s="812"/>
      <c r="I28" s="812"/>
      <c r="J28" s="812"/>
      <c r="K28" s="812"/>
      <c r="L28" s="812"/>
      <c r="M28" s="812"/>
      <c r="N28" s="812"/>
      <c r="O28" s="812"/>
      <c r="P28" s="813"/>
      <c r="Q28" s="902">
        <v>2170</v>
      </c>
      <c r="R28" s="903"/>
      <c r="S28" s="903"/>
      <c r="T28" s="903"/>
      <c r="U28" s="903"/>
      <c r="V28" s="903">
        <v>2168</v>
      </c>
      <c r="W28" s="903"/>
      <c r="X28" s="903"/>
      <c r="Y28" s="903"/>
      <c r="Z28" s="903"/>
      <c r="AA28" s="903">
        <v>2</v>
      </c>
      <c r="AB28" s="903"/>
      <c r="AC28" s="903"/>
      <c r="AD28" s="903"/>
      <c r="AE28" s="904"/>
      <c r="AF28" s="905">
        <v>2</v>
      </c>
      <c r="AG28" s="903"/>
      <c r="AH28" s="903"/>
      <c r="AI28" s="903"/>
      <c r="AJ28" s="906"/>
      <c r="AK28" s="907">
        <v>72</v>
      </c>
      <c r="AL28" s="898"/>
      <c r="AM28" s="898"/>
      <c r="AN28" s="898"/>
      <c r="AO28" s="898"/>
      <c r="AP28" s="898" t="s">
        <v>568</v>
      </c>
      <c r="AQ28" s="898"/>
      <c r="AR28" s="898"/>
      <c r="AS28" s="898"/>
      <c r="AT28" s="898"/>
      <c r="AU28" s="898" t="s">
        <v>568</v>
      </c>
      <c r="AV28" s="898"/>
      <c r="AW28" s="898"/>
      <c r="AX28" s="898"/>
      <c r="AY28" s="898"/>
      <c r="AZ28" s="899" t="s">
        <v>568</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397</v>
      </c>
      <c r="C29" s="836"/>
      <c r="D29" s="836"/>
      <c r="E29" s="836"/>
      <c r="F29" s="836"/>
      <c r="G29" s="836"/>
      <c r="H29" s="836"/>
      <c r="I29" s="836"/>
      <c r="J29" s="836"/>
      <c r="K29" s="836"/>
      <c r="L29" s="836"/>
      <c r="M29" s="836"/>
      <c r="N29" s="836"/>
      <c r="O29" s="836"/>
      <c r="P29" s="837"/>
      <c r="Q29" s="838">
        <v>324</v>
      </c>
      <c r="R29" s="839"/>
      <c r="S29" s="839"/>
      <c r="T29" s="839"/>
      <c r="U29" s="839"/>
      <c r="V29" s="839">
        <v>322</v>
      </c>
      <c r="W29" s="839"/>
      <c r="X29" s="839"/>
      <c r="Y29" s="839"/>
      <c r="Z29" s="839"/>
      <c r="AA29" s="839">
        <v>2</v>
      </c>
      <c r="AB29" s="839"/>
      <c r="AC29" s="839"/>
      <c r="AD29" s="839"/>
      <c r="AE29" s="840"/>
      <c r="AF29" s="841">
        <v>2</v>
      </c>
      <c r="AG29" s="842"/>
      <c r="AH29" s="842"/>
      <c r="AI29" s="842"/>
      <c r="AJ29" s="843"/>
      <c r="AK29" s="910">
        <v>14</v>
      </c>
      <c r="AL29" s="911"/>
      <c r="AM29" s="911"/>
      <c r="AN29" s="911"/>
      <c r="AO29" s="911"/>
      <c r="AP29" s="911" t="s">
        <v>568</v>
      </c>
      <c r="AQ29" s="911"/>
      <c r="AR29" s="911"/>
      <c r="AS29" s="911"/>
      <c r="AT29" s="911"/>
      <c r="AU29" s="911" t="s">
        <v>568</v>
      </c>
      <c r="AV29" s="911"/>
      <c r="AW29" s="911"/>
      <c r="AX29" s="911"/>
      <c r="AY29" s="911"/>
      <c r="AZ29" s="912" t="s">
        <v>569</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398</v>
      </c>
      <c r="C30" s="836"/>
      <c r="D30" s="836"/>
      <c r="E30" s="836"/>
      <c r="F30" s="836"/>
      <c r="G30" s="836"/>
      <c r="H30" s="836"/>
      <c r="I30" s="836"/>
      <c r="J30" s="836"/>
      <c r="K30" s="836"/>
      <c r="L30" s="836"/>
      <c r="M30" s="836"/>
      <c r="N30" s="836"/>
      <c r="O30" s="836"/>
      <c r="P30" s="837"/>
      <c r="Q30" s="838">
        <v>1893</v>
      </c>
      <c r="R30" s="839"/>
      <c r="S30" s="839"/>
      <c r="T30" s="839"/>
      <c r="U30" s="839"/>
      <c r="V30" s="839">
        <v>1797</v>
      </c>
      <c r="W30" s="839"/>
      <c r="X30" s="839"/>
      <c r="Y30" s="839"/>
      <c r="Z30" s="839"/>
      <c r="AA30" s="839">
        <v>96</v>
      </c>
      <c r="AB30" s="839"/>
      <c r="AC30" s="839"/>
      <c r="AD30" s="839"/>
      <c r="AE30" s="840"/>
      <c r="AF30" s="841">
        <v>96</v>
      </c>
      <c r="AG30" s="842"/>
      <c r="AH30" s="842"/>
      <c r="AI30" s="842"/>
      <c r="AJ30" s="843"/>
      <c r="AK30" s="910">
        <v>30</v>
      </c>
      <c r="AL30" s="911"/>
      <c r="AM30" s="911"/>
      <c r="AN30" s="911"/>
      <c r="AO30" s="911"/>
      <c r="AP30" s="911" t="s">
        <v>568</v>
      </c>
      <c r="AQ30" s="911"/>
      <c r="AR30" s="911"/>
      <c r="AS30" s="911"/>
      <c r="AT30" s="911"/>
      <c r="AU30" s="911" t="s">
        <v>568</v>
      </c>
      <c r="AV30" s="911"/>
      <c r="AW30" s="911"/>
      <c r="AX30" s="911"/>
      <c r="AY30" s="911"/>
      <c r="AZ30" s="912" t="s">
        <v>568</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399</v>
      </c>
      <c r="C31" s="836"/>
      <c r="D31" s="836"/>
      <c r="E31" s="836"/>
      <c r="F31" s="836"/>
      <c r="G31" s="836"/>
      <c r="H31" s="836"/>
      <c r="I31" s="836"/>
      <c r="J31" s="836"/>
      <c r="K31" s="836"/>
      <c r="L31" s="836"/>
      <c r="M31" s="836"/>
      <c r="N31" s="836"/>
      <c r="O31" s="836"/>
      <c r="P31" s="837"/>
      <c r="Q31" s="838">
        <v>498</v>
      </c>
      <c r="R31" s="839"/>
      <c r="S31" s="839"/>
      <c r="T31" s="839"/>
      <c r="U31" s="839"/>
      <c r="V31" s="839">
        <v>465</v>
      </c>
      <c r="W31" s="839"/>
      <c r="X31" s="839"/>
      <c r="Y31" s="839"/>
      <c r="Z31" s="839"/>
      <c r="AA31" s="839">
        <v>33</v>
      </c>
      <c r="AB31" s="839"/>
      <c r="AC31" s="839"/>
      <c r="AD31" s="839"/>
      <c r="AE31" s="840"/>
      <c r="AF31" s="841">
        <v>413</v>
      </c>
      <c r="AG31" s="842"/>
      <c r="AH31" s="842"/>
      <c r="AI31" s="842"/>
      <c r="AJ31" s="843"/>
      <c r="AK31" s="910">
        <v>15</v>
      </c>
      <c r="AL31" s="911"/>
      <c r="AM31" s="911"/>
      <c r="AN31" s="911"/>
      <c r="AO31" s="911"/>
      <c r="AP31" s="911">
        <v>2293</v>
      </c>
      <c r="AQ31" s="911"/>
      <c r="AR31" s="911"/>
      <c r="AS31" s="911"/>
      <c r="AT31" s="911"/>
      <c r="AU31" s="911">
        <v>206</v>
      </c>
      <c r="AV31" s="911"/>
      <c r="AW31" s="911"/>
      <c r="AX31" s="911"/>
      <c r="AY31" s="911"/>
      <c r="AZ31" s="912" t="s">
        <v>568</v>
      </c>
      <c r="BA31" s="912"/>
      <c r="BB31" s="912"/>
      <c r="BC31" s="912"/>
      <c r="BD31" s="912"/>
      <c r="BE31" s="908" t="s">
        <v>400</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401</v>
      </c>
      <c r="C32" s="836"/>
      <c r="D32" s="836"/>
      <c r="E32" s="836"/>
      <c r="F32" s="836"/>
      <c r="G32" s="836"/>
      <c r="H32" s="836"/>
      <c r="I32" s="836"/>
      <c r="J32" s="836"/>
      <c r="K32" s="836"/>
      <c r="L32" s="836"/>
      <c r="M32" s="836"/>
      <c r="N32" s="836"/>
      <c r="O32" s="836"/>
      <c r="P32" s="837"/>
      <c r="Q32" s="838">
        <v>1002</v>
      </c>
      <c r="R32" s="839"/>
      <c r="S32" s="839"/>
      <c r="T32" s="839"/>
      <c r="U32" s="839"/>
      <c r="V32" s="839">
        <v>907</v>
      </c>
      <c r="W32" s="839"/>
      <c r="X32" s="839"/>
      <c r="Y32" s="839"/>
      <c r="Z32" s="839"/>
      <c r="AA32" s="839">
        <v>95</v>
      </c>
      <c r="AB32" s="839"/>
      <c r="AC32" s="839"/>
      <c r="AD32" s="839"/>
      <c r="AE32" s="840"/>
      <c r="AF32" s="841">
        <v>520</v>
      </c>
      <c r="AG32" s="842"/>
      <c r="AH32" s="842"/>
      <c r="AI32" s="842"/>
      <c r="AJ32" s="843"/>
      <c r="AK32" s="910">
        <v>491</v>
      </c>
      <c r="AL32" s="911"/>
      <c r="AM32" s="911"/>
      <c r="AN32" s="911"/>
      <c r="AO32" s="911"/>
      <c r="AP32" s="911">
        <v>4666</v>
      </c>
      <c r="AQ32" s="911"/>
      <c r="AR32" s="911"/>
      <c r="AS32" s="911"/>
      <c r="AT32" s="911"/>
      <c r="AU32" s="911">
        <v>4316</v>
      </c>
      <c r="AV32" s="911"/>
      <c r="AW32" s="911"/>
      <c r="AX32" s="911"/>
      <c r="AY32" s="911"/>
      <c r="AZ32" s="912" t="s">
        <v>568</v>
      </c>
      <c r="BA32" s="912"/>
      <c r="BB32" s="912"/>
      <c r="BC32" s="912"/>
      <c r="BD32" s="912"/>
      <c r="BE32" s="908" t="s">
        <v>402</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403</v>
      </c>
      <c r="C33" s="836"/>
      <c r="D33" s="836"/>
      <c r="E33" s="836"/>
      <c r="F33" s="836"/>
      <c r="G33" s="836"/>
      <c r="H33" s="836"/>
      <c r="I33" s="836"/>
      <c r="J33" s="836"/>
      <c r="K33" s="836"/>
      <c r="L33" s="836"/>
      <c r="M33" s="836"/>
      <c r="N33" s="836"/>
      <c r="O33" s="836"/>
      <c r="P33" s="837"/>
      <c r="Q33" s="838">
        <v>47</v>
      </c>
      <c r="R33" s="839"/>
      <c r="S33" s="839"/>
      <c r="T33" s="839"/>
      <c r="U33" s="839"/>
      <c r="V33" s="839">
        <v>46</v>
      </c>
      <c r="W33" s="839"/>
      <c r="X33" s="839"/>
      <c r="Y33" s="839"/>
      <c r="Z33" s="839"/>
      <c r="AA33" s="839">
        <v>1</v>
      </c>
      <c r="AB33" s="839"/>
      <c r="AC33" s="839"/>
      <c r="AD33" s="839"/>
      <c r="AE33" s="840"/>
      <c r="AF33" s="841">
        <v>1</v>
      </c>
      <c r="AG33" s="842"/>
      <c r="AH33" s="842"/>
      <c r="AI33" s="842"/>
      <c r="AJ33" s="843"/>
      <c r="AK33" s="910">
        <v>7</v>
      </c>
      <c r="AL33" s="911"/>
      <c r="AM33" s="911"/>
      <c r="AN33" s="911"/>
      <c r="AO33" s="911"/>
      <c r="AP33" s="911">
        <v>137</v>
      </c>
      <c r="AQ33" s="911"/>
      <c r="AR33" s="911"/>
      <c r="AS33" s="911"/>
      <c r="AT33" s="911"/>
      <c r="AU33" s="911">
        <v>137</v>
      </c>
      <c r="AV33" s="911"/>
      <c r="AW33" s="911"/>
      <c r="AX33" s="911"/>
      <c r="AY33" s="911"/>
      <c r="AZ33" s="912" t="s">
        <v>568</v>
      </c>
      <c r="BA33" s="912"/>
      <c r="BB33" s="912"/>
      <c r="BC33" s="912"/>
      <c r="BD33" s="912"/>
      <c r="BE33" s="908" t="s">
        <v>404</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405</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384</v>
      </c>
      <c r="B63" s="870" t="s">
        <v>406</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1033</v>
      </c>
      <c r="AG63" s="922"/>
      <c r="AH63" s="922"/>
      <c r="AI63" s="922"/>
      <c r="AJ63" s="923"/>
      <c r="AK63" s="924"/>
      <c r="AL63" s="919"/>
      <c r="AM63" s="919"/>
      <c r="AN63" s="919"/>
      <c r="AO63" s="919"/>
      <c r="AP63" s="922">
        <v>7096</v>
      </c>
      <c r="AQ63" s="922"/>
      <c r="AR63" s="922"/>
      <c r="AS63" s="922"/>
      <c r="AT63" s="922"/>
      <c r="AU63" s="922">
        <v>4659</v>
      </c>
      <c r="AV63" s="922"/>
      <c r="AW63" s="922"/>
      <c r="AX63" s="922"/>
      <c r="AY63" s="922"/>
      <c r="AZ63" s="926"/>
      <c r="BA63" s="926"/>
      <c r="BB63" s="926"/>
      <c r="BC63" s="926"/>
      <c r="BD63" s="926"/>
      <c r="BE63" s="927"/>
      <c r="BF63" s="927"/>
      <c r="BG63" s="927"/>
      <c r="BH63" s="927"/>
      <c r="BI63" s="928"/>
      <c r="BJ63" s="929" t="s">
        <v>174</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408</v>
      </c>
      <c r="B66" s="821"/>
      <c r="C66" s="821"/>
      <c r="D66" s="821"/>
      <c r="E66" s="821"/>
      <c r="F66" s="821"/>
      <c r="G66" s="821"/>
      <c r="H66" s="821"/>
      <c r="I66" s="821"/>
      <c r="J66" s="821"/>
      <c r="K66" s="821"/>
      <c r="L66" s="821"/>
      <c r="M66" s="821"/>
      <c r="N66" s="821"/>
      <c r="O66" s="821"/>
      <c r="P66" s="822"/>
      <c r="Q66" s="797" t="s">
        <v>409</v>
      </c>
      <c r="R66" s="798"/>
      <c r="S66" s="798"/>
      <c r="T66" s="798"/>
      <c r="U66" s="799"/>
      <c r="V66" s="797" t="s">
        <v>410</v>
      </c>
      <c r="W66" s="798"/>
      <c r="X66" s="798"/>
      <c r="Y66" s="798"/>
      <c r="Z66" s="799"/>
      <c r="AA66" s="797" t="s">
        <v>390</v>
      </c>
      <c r="AB66" s="798"/>
      <c r="AC66" s="798"/>
      <c r="AD66" s="798"/>
      <c r="AE66" s="799"/>
      <c r="AF66" s="932" t="s">
        <v>411</v>
      </c>
      <c r="AG66" s="893"/>
      <c r="AH66" s="893"/>
      <c r="AI66" s="893"/>
      <c r="AJ66" s="933"/>
      <c r="AK66" s="797" t="s">
        <v>412</v>
      </c>
      <c r="AL66" s="821"/>
      <c r="AM66" s="821"/>
      <c r="AN66" s="821"/>
      <c r="AO66" s="822"/>
      <c r="AP66" s="797" t="s">
        <v>413</v>
      </c>
      <c r="AQ66" s="798"/>
      <c r="AR66" s="798"/>
      <c r="AS66" s="798"/>
      <c r="AT66" s="799"/>
      <c r="AU66" s="797" t="s">
        <v>414</v>
      </c>
      <c r="AV66" s="798"/>
      <c r="AW66" s="798"/>
      <c r="AX66" s="798"/>
      <c r="AY66" s="799"/>
      <c r="AZ66" s="797" t="s">
        <v>372</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570</v>
      </c>
      <c r="C68" s="950"/>
      <c r="D68" s="950"/>
      <c r="E68" s="950"/>
      <c r="F68" s="950"/>
      <c r="G68" s="950"/>
      <c r="H68" s="950"/>
      <c r="I68" s="950"/>
      <c r="J68" s="950"/>
      <c r="K68" s="950"/>
      <c r="L68" s="950"/>
      <c r="M68" s="950"/>
      <c r="N68" s="950"/>
      <c r="O68" s="950"/>
      <c r="P68" s="951"/>
      <c r="Q68" s="952">
        <v>2025</v>
      </c>
      <c r="R68" s="946"/>
      <c r="S68" s="946"/>
      <c r="T68" s="946"/>
      <c r="U68" s="946"/>
      <c r="V68" s="946">
        <v>1971</v>
      </c>
      <c r="W68" s="946"/>
      <c r="X68" s="946"/>
      <c r="Y68" s="946"/>
      <c r="Z68" s="946"/>
      <c r="AA68" s="946">
        <v>54</v>
      </c>
      <c r="AB68" s="946"/>
      <c r="AC68" s="946"/>
      <c r="AD68" s="946"/>
      <c r="AE68" s="946"/>
      <c r="AF68" s="946">
        <v>54</v>
      </c>
      <c r="AG68" s="946"/>
      <c r="AH68" s="946"/>
      <c r="AI68" s="946"/>
      <c r="AJ68" s="946"/>
      <c r="AK68" s="946" t="s">
        <v>573</v>
      </c>
      <c r="AL68" s="946"/>
      <c r="AM68" s="946"/>
      <c r="AN68" s="946"/>
      <c r="AO68" s="946"/>
      <c r="AP68" s="946">
        <v>126</v>
      </c>
      <c r="AQ68" s="946"/>
      <c r="AR68" s="946"/>
      <c r="AS68" s="946"/>
      <c r="AT68" s="946"/>
      <c r="AU68" s="946">
        <v>65</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571</v>
      </c>
      <c r="C69" s="954"/>
      <c r="D69" s="954"/>
      <c r="E69" s="954"/>
      <c r="F69" s="954"/>
      <c r="G69" s="954"/>
      <c r="H69" s="954"/>
      <c r="I69" s="954"/>
      <c r="J69" s="954"/>
      <c r="K69" s="954"/>
      <c r="L69" s="954"/>
      <c r="M69" s="954"/>
      <c r="N69" s="954"/>
      <c r="O69" s="954"/>
      <c r="P69" s="955"/>
      <c r="Q69" s="956">
        <v>17</v>
      </c>
      <c r="R69" s="911"/>
      <c r="S69" s="911"/>
      <c r="T69" s="911"/>
      <c r="U69" s="911"/>
      <c r="V69" s="911">
        <v>14</v>
      </c>
      <c r="W69" s="911"/>
      <c r="X69" s="911"/>
      <c r="Y69" s="911"/>
      <c r="Z69" s="911"/>
      <c r="AA69" s="911">
        <v>3</v>
      </c>
      <c r="AB69" s="911"/>
      <c r="AC69" s="911"/>
      <c r="AD69" s="911"/>
      <c r="AE69" s="911"/>
      <c r="AF69" s="911">
        <v>3</v>
      </c>
      <c r="AG69" s="911"/>
      <c r="AH69" s="911"/>
      <c r="AI69" s="911"/>
      <c r="AJ69" s="911"/>
      <c r="AK69" s="911" t="s">
        <v>572</v>
      </c>
      <c r="AL69" s="911"/>
      <c r="AM69" s="911"/>
      <c r="AN69" s="911"/>
      <c r="AO69" s="911"/>
      <c r="AP69" s="911" t="s">
        <v>572</v>
      </c>
      <c r="AQ69" s="911"/>
      <c r="AR69" s="911"/>
      <c r="AS69" s="911"/>
      <c r="AT69" s="911"/>
      <c r="AU69" s="911" t="s">
        <v>572</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c r="C70" s="954"/>
      <c r="D70" s="954"/>
      <c r="E70" s="954"/>
      <c r="F70" s="954"/>
      <c r="G70" s="954"/>
      <c r="H70" s="954"/>
      <c r="I70" s="954"/>
      <c r="J70" s="954"/>
      <c r="K70" s="954"/>
      <c r="L70" s="954"/>
      <c r="M70" s="954"/>
      <c r="N70" s="954"/>
      <c r="O70" s="954"/>
      <c r="P70" s="955"/>
      <c r="Q70" s="956"/>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c r="C71" s="954"/>
      <c r="D71" s="954"/>
      <c r="E71" s="954"/>
      <c r="F71" s="954"/>
      <c r="G71" s="954"/>
      <c r="H71" s="954"/>
      <c r="I71" s="954"/>
      <c r="J71" s="954"/>
      <c r="K71" s="954"/>
      <c r="L71" s="954"/>
      <c r="M71" s="954"/>
      <c r="N71" s="954"/>
      <c r="O71" s="954"/>
      <c r="P71" s="955"/>
      <c r="Q71" s="956"/>
      <c r="R71" s="911"/>
      <c r="S71" s="911"/>
      <c r="T71" s="911"/>
      <c r="U71" s="911"/>
      <c r="V71" s="911"/>
      <c r="W71" s="911"/>
      <c r="X71" s="911"/>
      <c r="Y71" s="911"/>
      <c r="Z71" s="911"/>
      <c r="AA71" s="911"/>
      <c r="AB71" s="911"/>
      <c r="AC71" s="911"/>
      <c r="AD71" s="911"/>
      <c r="AE71" s="911"/>
      <c r="AF71" s="911"/>
      <c r="AG71" s="911"/>
      <c r="AH71" s="911"/>
      <c r="AI71" s="911"/>
      <c r="AJ71" s="911"/>
      <c r="AK71" s="911"/>
      <c r="AL71" s="911"/>
      <c r="AM71" s="911"/>
      <c r="AN71" s="911"/>
      <c r="AO71" s="911"/>
      <c r="AP71" s="911"/>
      <c r="AQ71" s="911"/>
      <c r="AR71" s="911"/>
      <c r="AS71" s="911"/>
      <c r="AT71" s="911"/>
      <c r="AU71" s="911"/>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c r="C72" s="954"/>
      <c r="D72" s="954"/>
      <c r="E72" s="954"/>
      <c r="F72" s="954"/>
      <c r="G72" s="954"/>
      <c r="H72" s="954"/>
      <c r="I72" s="954"/>
      <c r="J72" s="954"/>
      <c r="K72" s="954"/>
      <c r="L72" s="954"/>
      <c r="M72" s="954"/>
      <c r="N72" s="954"/>
      <c r="O72" s="954"/>
      <c r="P72" s="955"/>
      <c r="Q72" s="956"/>
      <c r="R72" s="911"/>
      <c r="S72" s="911"/>
      <c r="T72" s="911"/>
      <c r="U72" s="911"/>
      <c r="V72" s="911"/>
      <c r="W72" s="911"/>
      <c r="X72" s="911"/>
      <c r="Y72" s="911"/>
      <c r="Z72" s="911"/>
      <c r="AA72" s="911"/>
      <c r="AB72" s="911"/>
      <c r="AC72" s="911"/>
      <c r="AD72" s="911"/>
      <c r="AE72" s="911"/>
      <c r="AF72" s="911"/>
      <c r="AG72" s="911"/>
      <c r="AH72" s="911"/>
      <c r="AI72" s="911"/>
      <c r="AJ72" s="911"/>
      <c r="AK72" s="911"/>
      <c r="AL72" s="911"/>
      <c r="AM72" s="911"/>
      <c r="AN72" s="911"/>
      <c r="AO72" s="911"/>
      <c r="AP72" s="911"/>
      <c r="AQ72" s="911"/>
      <c r="AR72" s="911"/>
      <c r="AS72" s="911"/>
      <c r="AT72" s="911"/>
      <c r="AU72" s="911"/>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384</v>
      </c>
      <c r="B88" s="870" t="s">
        <v>415</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57</v>
      </c>
      <c r="AG88" s="922"/>
      <c r="AH88" s="922"/>
      <c r="AI88" s="922"/>
      <c r="AJ88" s="922"/>
      <c r="AK88" s="919"/>
      <c r="AL88" s="919"/>
      <c r="AM88" s="919"/>
      <c r="AN88" s="919"/>
      <c r="AO88" s="919"/>
      <c r="AP88" s="922">
        <v>126</v>
      </c>
      <c r="AQ88" s="922"/>
      <c r="AR88" s="922"/>
      <c r="AS88" s="922"/>
      <c r="AT88" s="922"/>
      <c r="AU88" s="922">
        <v>65</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870" t="s">
        <v>416</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100</v>
      </c>
      <c r="CS102" s="930"/>
      <c r="CT102" s="930"/>
      <c r="CU102" s="930"/>
      <c r="CV102" s="973"/>
      <c r="CW102" s="972" t="s">
        <v>504</v>
      </c>
      <c r="CX102" s="930"/>
      <c r="CY102" s="930"/>
      <c r="CZ102" s="930"/>
      <c r="DA102" s="973"/>
      <c r="DB102" s="972" t="s">
        <v>504</v>
      </c>
      <c r="DC102" s="930"/>
      <c r="DD102" s="930"/>
      <c r="DE102" s="930"/>
      <c r="DF102" s="973"/>
      <c r="DG102" s="972" t="s">
        <v>504</v>
      </c>
      <c r="DH102" s="930"/>
      <c r="DI102" s="930"/>
      <c r="DJ102" s="930"/>
      <c r="DK102" s="973"/>
      <c r="DL102" s="972" t="s">
        <v>504</v>
      </c>
      <c r="DM102" s="930"/>
      <c r="DN102" s="930"/>
      <c r="DO102" s="930"/>
      <c r="DP102" s="973"/>
      <c r="DQ102" s="972" t="s">
        <v>504</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417</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418</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421</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422</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423</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424</v>
      </c>
      <c r="AB109" s="975"/>
      <c r="AC109" s="975"/>
      <c r="AD109" s="975"/>
      <c r="AE109" s="976"/>
      <c r="AF109" s="974" t="s">
        <v>304</v>
      </c>
      <c r="AG109" s="975"/>
      <c r="AH109" s="975"/>
      <c r="AI109" s="975"/>
      <c r="AJ109" s="976"/>
      <c r="AK109" s="974" t="s">
        <v>303</v>
      </c>
      <c r="AL109" s="975"/>
      <c r="AM109" s="975"/>
      <c r="AN109" s="975"/>
      <c r="AO109" s="976"/>
      <c r="AP109" s="974" t="s">
        <v>425</v>
      </c>
      <c r="AQ109" s="975"/>
      <c r="AR109" s="975"/>
      <c r="AS109" s="975"/>
      <c r="AT109" s="977"/>
      <c r="AU109" s="994" t="s">
        <v>423</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424</v>
      </c>
      <c r="BR109" s="975"/>
      <c r="BS109" s="975"/>
      <c r="BT109" s="975"/>
      <c r="BU109" s="976"/>
      <c r="BV109" s="974" t="s">
        <v>304</v>
      </c>
      <c r="BW109" s="975"/>
      <c r="BX109" s="975"/>
      <c r="BY109" s="975"/>
      <c r="BZ109" s="976"/>
      <c r="CA109" s="974" t="s">
        <v>303</v>
      </c>
      <c r="CB109" s="975"/>
      <c r="CC109" s="975"/>
      <c r="CD109" s="975"/>
      <c r="CE109" s="976"/>
      <c r="CF109" s="995" t="s">
        <v>425</v>
      </c>
      <c r="CG109" s="995"/>
      <c r="CH109" s="995"/>
      <c r="CI109" s="995"/>
      <c r="CJ109" s="995"/>
      <c r="CK109" s="974" t="s">
        <v>426</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424</v>
      </c>
      <c r="DH109" s="975"/>
      <c r="DI109" s="975"/>
      <c r="DJ109" s="975"/>
      <c r="DK109" s="976"/>
      <c r="DL109" s="974" t="s">
        <v>304</v>
      </c>
      <c r="DM109" s="975"/>
      <c r="DN109" s="975"/>
      <c r="DO109" s="975"/>
      <c r="DP109" s="976"/>
      <c r="DQ109" s="974" t="s">
        <v>303</v>
      </c>
      <c r="DR109" s="975"/>
      <c r="DS109" s="975"/>
      <c r="DT109" s="975"/>
      <c r="DU109" s="976"/>
      <c r="DV109" s="974" t="s">
        <v>425</v>
      </c>
      <c r="DW109" s="975"/>
      <c r="DX109" s="975"/>
      <c r="DY109" s="975"/>
      <c r="DZ109" s="977"/>
    </row>
    <row r="110" spans="1:131" s="246" customFormat="1" ht="26.25" customHeight="1" x14ac:dyDescent="0.15">
      <c r="A110" s="978" t="s">
        <v>427</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2209249</v>
      </c>
      <c r="AB110" s="982"/>
      <c r="AC110" s="982"/>
      <c r="AD110" s="982"/>
      <c r="AE110" s="983"/>
      <c r="AF110" s="984">
        <v>2121890</v>
      </c>
      <c r="AG110" s="982"/>
      <c r="AH110" s="982"/>
      <c r="AI110" s="982"/>
      <c r="AJ110" s="983"/>
      <c r="AK110" s="984">
        <v>2118817</v>
      </c>
      <c r="AL110" s="982"/>
      <c r="AM110" s="982"/>
      <c r="AN110" s="982"/>
      <c r="AO110" s="983"/>
      <c r="AP110" s="985">
        <v>28.8</v>
      </c>
      <c r="AQ110" s="986"/>
      <c r="AR110" s="986"/>
      <c r="AS110" s="986"/>
      <c r="AT110" s="987"/>
      <c r="AU110" s="988" t="s">
        <v>72</v>
      </c>
      <c r="AV110" s="989"/>
      <c r="AW110" s="989"/>
      <c r="AX110" s="989"/>
      <c r="AY110" s="989"/>
      <c r="AZ110" s="1030" t="s">
        <v>428</v>
      </c>
      <c r="BA110" s="979"/>
      <c r="BB110" s="979"/>
      <c r="BC110" s="979"/>
      <c r="BD110" s="979"/>
      <c r="BE110" s="979"/>
      <c r="BF110" s="979"/>
      <c r="BG110" s="979"/>
      <c r="BH110" s="979"/>
      <c r="BI110" s="979"/>
      <c r="BJ110" s="979"/>
      <c r="BK110" s="979"/>
      <c r="BL110" s="979"/>
      <c r="BM110" s="979"/>
      <c r="BN110" s="979"/>
      <c r="BO110" s="979"/>
      <c r="BP110" s="980"/>
      <c r="BQ110" s="1016">
        <v>20691794</v>
      </c>
      <c r="BR110" s="1017"/>
      <c r="BS110" s="1017"/>
      <c r="BT110" s="1017"/>
      <c r="BU110" s="1017"/>
      <c r="BV110" s="1017">
        <v>21936296</v>
      </c>
      <c r="BW110" s="1017"/>
      <c r="BX110" s="1017"/>
      <c r="BY110" s="1017"/>
      <c r="BZ110" s="1017"/>
      <c r="CA110" s="1017">
        <v>22299115</v>
      </c>
      <c r="CB110" s="1017"/>
      <c r="CC110" s="1017"/>
      <c r="CD110" s="1017"/>
      <c r="CE110" s="1017"/>
      <c r="CF110" s="1031">
        <v>303</v>
      </c>
      <c r="CG110" s="1032"/>
      <c r="CH110" s="1032"/>
      <c r="CI110" s="1032"/>
      <c r="CJ110" s="1032"/>
      <c r="CK110" s="1033" t="s">
        <v>429</v>
      </c>
      <c r="CL110" s="1034"/>
      <c r="CM110" s="1013" t="s">
        <v>430</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431</v>
      </c>
      <c r="DH110" s="1017"/>
      <c r="DI110" s="1017"/>
      <c r="DJ110" s="1017"/>
      <c r="DK110" s="1017"/>
      <c r="DL110" s="1017" t="s">
        <v>174</v>
      </c>
      <c r="DM110" s="1017"/>
      <c r="DN110" s="1017"/>
      <c r="DO110" s="1017"/>
      <c r="DP110" s="1017"/>
      <c r="DQ110" s="1017" t="s">
        <v>174</v>
      </c>
      <c r="DR110" s="1017"/>
      <c r="DS110" s="1017"/>
      <c r="DT110" s="1017"/>
      <c r="DU110" s="1017"/>
      <c r="DV110" s="1018" t="s">
        <v>431</v>
      </c>
      <c r="DW110" s="1018"/>
      <c r="DX110" s="1018"/>
      <c r="DY110" s="1018"/>
      <c r="DZ110" s="1019"/>
    </row>
    <row r="111" spans="1:131" s="246" customFormat="1" ht="26.25" customHeight="1" x14ac:dyDescent="0.15">
      <c r="A111" s="1020" t="s">
        <v>432</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174</v>
      </c>
      <c r="AB111" s="1024"/>
      <c r="AC111" s="1024"/>
      <c r="AD111" s="1024"/>
      <c r="AE111" s="1025"/>
      <c r="AF111" s="1026" t="s">
        <v>431</v>
      </c>
      <c r="AG111" s="1024"/>
      <c r="AH111" s="1024"/>
      <c r="AI111" s="1024"/>
      <c r="AJ111" s="1025"/>
      <c r="AK111" s="1026" t="s">
        <v>431</v>
      </c>
      <c r="AL111" s="1024"/>
      <c r="AM111" s="1024"/>
      <c r="AN111" s="1024"/>
      <c r="AO111" s="1025"/>
      <c r="AP111" s="1027" t="s">
        <v>174</v>
      </c>
      <c r="AQ111" s="1028"/>
      <c r="AR111" s="1028"/>
      <c r="AS111" s="1028"/>
      <c r="AT111" s="1029"/>
      <c r="AU111" s="990"/>
      <c r="AV111" s="991"/>
      <c r="AW111" s="991"/>
      <c r="AX111" s="991"/>
      <c r="AY111" s="991"/>
      <c r="AZ111" s="1039" t="s">
        <v>433</v>
      </c>
      <c r="BA111" s="1040"/>
      <c r="BB111" s="1040"/>
      <c r="BC111" s="1040"/>
      <c r="BD111" s="1040"/>
      <c r="BE111" s="1040"/>
      <c r="BF111" s="1040"/>
      <c r="BG111" s="1040"/>
      <c r="BH111" s="1040"/>
      <c r="BI111" s="1040"/>
      <c r="BJ111" s="1040"/>
      <c r="BK111" s="1040"/>
      <c r="BL111" s="1040"/>
      <c r="BM111" s="1040"/>
      <c r="BN111" s="1040"/>
      <c r="BO111" s="1040"/>
      <c r="BP111" s="1041"/>
      <c r="BQ111" s="1009">
        <v>157257</v>
      </c>
      <c r="BR111" s="1010"/>
      <c r="BS111" s="1010"/>
      <c r="BT111" s="1010"/>
      <c r="BU111" s="1010"/>
      <c r="BV111" s="1010">
        <v>131651</v>
      </c>
      <c r="BW111" s="1010"/>
      <c r="BX111" s="1010"/>
      <c r="BY111" s="1010"/>
      <c r="BZ111" s="1010"/>
      <c r="CA111" s="1010">
        <v>108053</v>
      </c>
      <c r="CB111" s="1010"/>
      <c r="CC111" s="1010"/>
      <c r="CD111" s="1010"/>
      <c r="CE111" s="1010"/>
      <c r="CF111" s="1004">
        <v>1.5</v>
      </c>
      <c r="CG111" s="1005"/>
      <c r="CH111" s="1005"/>
      <c r="CI111" s="1005"/>
      <c r="CJ111" s="1005"/>
      <c r="CK111" s="1035"/>
      <c r="CL111" s="1036"/>
      <c r="CM111" s="1006" t="s">
        <v>434</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431</v>
      </c>
      <c r="DH111" s="1010"/>
      <c r="DI111" s="1010"/>
      <c r="DJ111" s="1010"/>
      <c r="DK111" s="1010"/>
      <c r="DL111" s="1010" t="s">
        <v>431</v>
      </c>
      <c r="DM111" s="1010"/>
      <c r="DN111" s="1010"/>
      <c r="DO111" s="1010"/>
      <c r="DP111" s="1010"/>
      <c r="DQ111" s="1010" t="s">
        <v>174</v>
      </c>
      <c r="DR111" s="1010"/>
      <c r="DS111" s="1010"/>
      <c r="DT111" s="1010"/>
      <c r="DU111" s="1010"/>
      <c r="DV111" s="1011" t="s">
        <v>174</v>
      </c>
      <c r="DW111" s="1011"/>
      <c r="DX111" s="1011"/>
      <c r="DY111" s="1011"/>
      <c r="DZ111" s="1012"/>
    </row>
    <row r="112" spans="1:131" s="246" customFormat="1" ht="26.25" customHeight="1" x14ac:dyDescent="0.15">
      <c r="A112" s="1042" t="s">
        <v>435</v>
      </c>
      <c r="B112" s="1043"/>
      <c r="C112" s="1040" t="s">
        <v>436</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431</v>
      </c>
      <c r="AB112" s="1049"/>
      <c r="AC112" s="1049"/>
      <c r="AD112" s="1049"/>
      <c r="AE112" s="1050"/>
      <c r="AF112" s="1051" t="s">
        <v>431</v>
      </c>
      <c r="AG112" s="1049"/>
      <c r="AH112" s="1049"/>
      <c r="AI112" s="1049"/>
      <c r="AJ112" s="1050"/>
      <c r="AK112" s="1051" t="s">
        <v>174</v>
      </c>
      <c r="AL112" s="1049"/>
      <c r="AM112" s="1049"/>
      <c r="AN112" s="1049"/>
      <c r="AO112" s="1050"/>
      <c r="AP112" s="1052" t="s">
        <v>431</v>
      </c>
      <c r="AQ112" s="1053"/>
      <c r="AR112" s="1053"/>
      <c r="AS112" s="1053"/>
      <c r="AT112" s="1054"/>
      <c r="AU112" s="990"/>
      <c r="AV112" s="991"/>
      <c r="AW112" s="991"/>
      <c r="AX112" s="991"/>
      <c r="AY112" s="991"/>
      <c r="AZ112" s="1039" t="s">
        <v>437</v>
      </c>
      <c r="BA112" s="1040"/>
      <c r="BB112" s="1040"/>
      <c r="BC112" s="1040"/>
      <c r="BD112" s="1040"/>
      <c r="BE112" s="1040"/>
      <c r="BF112" s="1040"/>
      <c r="BG112" s="1040"/>
      <c r="BH112" s="1040"/>
      <c r="BI112" s="1040"/>
      <c r="BJ112" s="1040"/>
      <c r="BK112" s="1040"/>
      <c r="BL112" s="1040"/>
      <c r="BM112" s="1040"/>
      <c r="BN112" s="1040"/>
      <c r="BO112" s="1040"/>
      <c r="BP112" s="1041"/>
      <c r="BQ112" s="1009">
        <v>4856660</v>
      </c>
      <c r="BR112" s="1010"/>
      <c r="BS112" s="1010"/>
      <c r="BT112" s="1010"/>
      <c r="BU112" s="1010"/>
      <c r="BV112" s="1010">
        <v>4866589</v>
      </c>
      <c r="BW112" s="1010"/>
      <c r="BX112" s="1010"/>
      <c r="BY112" s="1010"/>
      <c r="BZ112" s="1010"/>
      <c r="CA112" s="1010">
        <v>4660193</v>
      </c>
      <c r="CB112" s="1010"/>
      <c r="CC112" s="1010"/>
      <c r="CD112" s="1010"/>
      <c r="CE112" s="1010"/>
      <c r="CF112" s="1004">
        <v>63.3</v>
      </c>
      <c r="CG112" s="1005"/>
      <c r="CH112" s="1005"/>
      <c r="CI112" s="1005"/>
      <c r="CJ112" s="1005"/>
      <c r="CK112" s="1035"/>
      <c r="CL112" s="1036"/>
      <c r="CM112" s="1006" t="s">
        <v>438</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431</v>
      </c>
      <c r="DH112" s="1010"/>
      <c r="DI112" s="1010"/>
      <c r="DJ112" s="1010"/>
      <c r="DK112" s="1010"/>
      <c r="DL112" s="1010" t="s">
        <v>174</v>
      </c>
      <c r="DM112" s="1010"/>
      <c r="DN112" s="1010"/>
      <c r="DO112" s="1010"/>
      <c r="DP112" s="1010"/>
      <c r="DQ112" s="1010" t="s">
        <v>431</v>
      </c>
      <c r="DR112" s="1010"/>
      <c r="DS112" s="1010"/>
      <c r="DT112" s="1010"/>
      <c r="DU112" s="1010"/>
      <c r="DV112" s="1011" t="s">
        <v>174</v>
      </c>
      <c r="DW112" s="1011"/>
      <c r="DX112" s="1011"/>
      <c r="DY112" s="1011"/>
      <c r="DZ112" s="1012"/>
    </row>
    <row r="113" spans="1:130" s="246" customFormat="1" ht="26.25" customHeight="1" x14ac:dyDescent="0.15">
      <c r="A113" s="1044"/>
      <c r="B113" s="1045"/>
      <c r="C113" s="1040" t="s">
        <v>439</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449357</v>
      </c>
      <c r="AB113" s="1024"/>
      <c r="AC113" s="1024"/>
      <c r="AD113" s="1024"/>
      <c r="AE113" s="1025"/>
      <c r="AF113" s="1026">
        <v>450141</v>
      </c>
      <c r="AG113" s="1024"/>
      <c r="AH113" s="1024"/>
      <c r="AI113" s="1024"/>
      <c r="AJ113" s="1025"/>
      <c r="AK113" s="1026">
        <v>421550</v>
      </c>
      <c r="AL113" s="1024"/>
      <c r="AM113" s="1024"/>
      <c r="AN113" s="1024"/>
      <c r="AO113" s="1025"/>
      <c r="AP113" s="1027">
        <v>5.7</v>
      </c>
      <c r="AQ113" s="1028"/>
      <c r="AR113" s="1028"/>
      <c r="AS113" s="1028"/>
      <c r="AT113" s="1029"/>
      <c r="AU113" s="990"/>
      <c r="AV113" s="991"/>
      <c r="AW113" s="991"/>
      <c r="AX113" s="991"/>
      <c r="AY113" s="991"/>
      <c r="AZ113" s="1039" t="s">
        <v>440</v>
      </c>
      <c r="BA113" s="1040"/>
      <c r="BB113" s="1040"/>
      <c r="BC113" s="1040"/>
      <c r="BD113" s="1040"/>
      <c r="BE113" s="1040"/>
      <c r="BF113" s="1040"/>
      <c r="BG113" s="1040"/>
      <c r="BH113" s="1040"/>
      <c r="BI113" s="1040"/>
      <c r="BJ113" s="1040"/>
      <c r="BK113" s="1040"/>
      <c r="BL113" s="1040"/>
      <c r="BM113" s="1040"/>
      <c r="BN113" s="1040"/>
      <c r="BO113" s="1040"/>
      <c r="BP113" s="1041"/>
      <c r="BQ113" s="1009">
        <v>159133</v>
      </c>
      <c r="BR113" s="1010"/>
      <c r="BS113" s="1010"/>
      <c r="BT113" s="1010"/>
      <c r="BU113" s="1010"/>
      <c r="BV113" s="1010">
        <v>112304</v>
      </c>
      <c r="BW113" s="1010"/>
      <c r="BX113" s="1010"/>
      <c r="BY113" s="1010"/>
      <c r="BZ113" s="1010"/>
      <c r="CA113" s="1010">
        <v>65139</v>
      </c>
      <c r="CB113" s="1010"/>
      <c r="CC113" s="1010"/>
      <c r="CD113" s="1010"/>
      <c r="CE113" s="1010"/>
      <c r="CF113" s="1004">
        <v>0.9</v>
      </c>
      <c r="CG113" s="1005"/>
      <c r="CH113" s="1005"/>
      <c r="CI113" s="1005"/>
      <c r="CJ113" s="1005"/>
      <c r="CK113" s="1035"/>
      <c r="CL113" s="1036"/>
      <c r="CM113" s="1006" t="s">
        <v>441</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431</v>
      </c>
      <c r="DH113" s="1049"/>
      <c r="DI113" s="1049"/>
      <c r="DJ113" s="1049"/>
      <c r="DK113" s="1050"/>
      <c r="DL113" s="1051" t="s">
        <v>174</v>
      </c>
      <c r="DM113" s="1049"/>
      <c r="DN113" s="1049"/>
      <c r="DO113" s="1049"/>
      <c r="DP113" s="1050"/>
      <c r="DQ113" s="1051" t="s">
        <v>174</v>
      </c>
      <c r="DR113" s="1049"/>
      <c r="DS113" s="1049"/>
      <c r="DT113" s="1049"/>
      <c r="DU113" s="1050"/>
      <c r="DV113" s="1052" t="s">
        <v>431</v>
      </c>
      <c r="DW113" s="1053"/>
      <c r="DX113" s="1053"/>
      <c r="DY113" s="1053"/>
      <c r="DZ113" s="1054"/>
    </row>
    <row r="114" spans="1:130" s="246" customFormat="1" ht="26.25" customHeight="1" x14ac:dyDescent="0.15">
      <c r="A114" s="1044"/>
      <c r="B114" s="1045"/>
      <c r="C114" s="1040" t="s">
        <v>442</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42089</v>
      </c>
      <c r="AB114" s="1049"/>
      <c r="AC114" s="1049"/>
      <c r="AD114" s="1049"/>
      <c r="AE114" s="1050"/>
      <c r="AF114" s="1051">
        <v>41809</v>
      </c>
      <c r="AG114" s="1049"/>
      <c r="AH114" s="1049"/>
      <c r="AI114" s="1049"/>
      <c r="AJ114" s="1050"/>
      <c r="AK114" s="1051">
        <v>49161</v>
      </c>
      <c r="AL114" s="1049"/>
      <c r="AM114" s="1049"/>
      <c r="AN114" s="1049"/>
      <c r="AO114" s="1050"/>
      <c r="AP114" s="1052">
        <v>0.7</v>
      </c>
      <c r="AQ114" s="1053"/>
      <c r="AR114" s="1053"/>
      <c r="AS114" s="1053"/>
      <c r="AT114" s="1054"/>
      <c r="AU114" s="990"/>
      <c r="AV114" s="991"/>
      <c r="AW114" s="991"/>
      <c r="AX114" s="991"/>
      <c r="AY114" s="991"/>
      <c r="AZ114" s="1039" t="s">
        <v>443</v>
      </c>
      <c r="BA114" s="1040"/>
      <c r="BB114" s="1040"/>
      <c r="BC114" s="1040"/>
      <c r="BD114" s="1040"/>
      <c r="BE114" s="1040"/>
      <c r="BF114" s="1040"/>
      <c r="BG114" s="1040"/>
      <c r="BH114" s="1040"/>
      <c r="BI114" s="1040"/>
      <c r="BJ114" s="1040"/>
      <c r="BK114" s="1040"/>
      <c r="BL114" s="1040"/>
      <c r="BM114" s="1040"/>
      <c r="BN114" s="1040"/>
      <c r="BO114" s="1040"/>
      <c r="BP114" s="1041"/>
      <c r="BQ114" s="1009">
        <v>2431721</v>
      </c>
      <c r="BR114" s="1010"/>
      <c r="BS114" s="1010"/>
      <c r="BT114" s="1010"/>
      <c r="BU114" s="1010"/>
      <c r="BV114" s="1010">
        <v>2379106</v>
      </c>
      <c r="BW114" s="1010"/>
      <c r="BX114" s="1010"/>
      <c r="BY114" s="1010"/>
      <c r="BZ114" s="1010"/>
      <c r="CA114" s="1010">
        <v>2533838</v>
      </c>
      <c r="CB114" s="1010"/>
      <c r="CC114" s="1010"/>
      <c r="CD114" s="1010"/>
      <c r="CE114" s="1010"/>
      <c r="CF114" s="1004">
        <v>34.4</v>
      </c>
      <c r="CG114" s="1005"/>
      <c r="CH114" s="1005"/>
      <c r="CI114" s="1005"/>
      <c r="CJ114" s="1005"/>
      <c r="CK114" s="1035"/>
      <c r="CL114" s="1036"/>
      <c r="CM114" s="1006" t="s">
        <v>444</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431</v>
      </c>
      <c r="DH114" s="1049"/>
      <c r="DI114" s="1049"/>
      <c r="DJ114" s="1049"/>
      <c r="DK114" s="1050"/>
      <c r="DL114" s="1051" t="s">
        <v>431</v>
      </c>
      <c r="DM114" s="1049"/>
      <c r="DN114" s="1049"/>
      <c r="DO114" s="1049"/>
      <c r="DP114" s="1050"/>
      <c r="DQ114" s="1051" t="s">
        <v>174</v>
      </c>
      <c r="DR114" s="1049"/>
      <c r="DS114" s="1049"/>
      <c r="DT114" s="1049"/>
      <c r="DU114" s="1050"/>
      <c r="DV114" s="1052" t="s">
        <v>174</v>
      </c>
      <c r="DW114" s="1053"/>
      <c r="DX114" s="1053"/>
      <c r="DY114" s="1053"/>
      <c r="DZ114" s="1054"/>
    </row>
    <row r="115" spans="1:130" s="246" customFormat="1" ht="26.25" customHeight="1" x14ac:dyDescent="0.15">
      <c r="A115" s="1044"/>
      <c r="B115" s="1045"/>
      <c r="C115" s="1040" t="s">
        <v>445</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29777</v>
      </c>
      <c r="AB115" s="1024"/>
      <c r="AC115" s="1024"/>
      <c r="AD115" s="1024"/>
      <c r="AE115" s="1025"/>
      <c r="AF115" s="1026">
        <v>27724</v>
      </c>
      <c r="AG115" s="1024"/>
      <c r="AH115" s="1024"/>
      <c r="AI115" s="1024"/>
      <c r="AJ115" s="1025"/>
      <c r="AK115" s="1026">
        <v>25247</v>
      </c>
      <c r="AL115" s="1024"/>
      <c r="AM115" s="1024"/>
      <c r="AN115" s="1024"/>
      <c r="AO115" s="1025"/>
      <c r="AP115" s="1027">
        <v>0.3</v>
      </c>
      <c r="AQ115" s="1028"/>
      <c r="AR115" s="1028"/>
      <c r="AS115" s="1028"/>
      <c r="AT115" s="1029"/>
      <c r="AU115" s="990"/>
      <c r="AV115" s="991"/>
      <c r="AW115" s="991"/>
      <c r="AX115" s="991"/>
      <c r="AY115" s="991"/>
      <c r="AZ115" s="1039" t="s">
        <v>446</v>
      </c>
      <c r="BA115" s="1040"/>
      <c r="BB115" s="1040"/>
      <c r="BC115" s="1040"/>
      <c r="BD115" s="1040"/>
      <c r="BE115" s="1040"/>
      <c r="BF115" s="1040"/>
      <c r="BG115" s="1040"/>
      <c r="BH115" s="1040"/>
      <c r="BI115" s="1040"/>
      <c r="BJ115" s="1040"/>
      <c r="BK115" s="1040"/>
      <c r="BL115" s="1040"/>
      <c r="BM115" s="1040"/>
      <c r="BN115" s="1040"/>
      <c r="BO115" s="1040"/>
      <c r="BP115" s="1041"/>
      <c r="BQ115" s="1009" t="s">
        <v>431</v>
      </c>
      <c r="BR115" s="1010"/>
      <c r="BS115" s="1010"/>
      <c r="BT115" s="1010"/>
      <c r="BU115" s="1010"/>
      <c r="BV115" s="1010" t="s">
        <v>174</v>
      </c>
      <c r="BW115" s="1010"/>
      <c r="BX115" s="1010"/>
      <c r="BY115" s="1010"/>
      <c r="BZ115" s="1010"/>
      <c r="CA115" s="1010" t="s">
        <v>174</v>
      </c>
      <c r="CB115" s="1010"/>
      <c r="CC115" s="1010"/>
      <c r="CD115" s="1010"/>
      <c r="CE115" s="1010"/>
      <c r="CF115" s="1004" t="s">
        <v>174</v>
      </c>
      <c r="CG115" s="1005"/>
      <c r="CH115" s="1005"/>
      <c r="CI115" s="1005"/>
      <c r="CJ115" s="1005"/>
      <c r="CK115" s="1035"/>
      <c r="CL115" s="1036"/>
      <c r="CM115" s="1039" t="s">
        <v>447</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174</v>
      </c>
      <c r="DH115" s="1049"/>
      <c r="DI115" s="1049"/>
      <c r="DJ115" s="1049"/>
      <c r="DK115" s="1050"/>
      <c r="DL115" s="1051" t="s">
        <v>174</v>
      </c>
      <c r="DM115" s="1049"/>
      <c r="DN115" s="1049"/>
      <c r="DO115" s="1049"/>
      <c r="DP115" s="1050"/>
      <c r="DQ115" s="1051" t="s">
        <v>174</v>
      </c>
      <c r="DR115" s="1049"/>
      <c r="DS115" s="1049"/>
      <c r="DT115" s="1049"/>
      <c r="DU115" s="1050"/>
      <c r="DV115" s="1052" t="s">
        <v>431</v>
      </c>
      <c r="DW115" s="1053"/>
      <c r="DX115" s="1053"/>
      <c r="DY115" s="1053"/>
      <c r="DZ115" s="1054"/>
    </row>
    <row r="116" spans="1:130" s="246" customFormat="1" ht="26.25" customHeight="1" x14ac:dyDescent="0.15">
      <c r="A116" s="1046"/>
      <c r="B116" s="1047"/>
      <c r="C116" s="1055" t="s">
        <v>448</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431</v>
      </c>
      <c r="AB116" s="1049"/>
      <c r="AC116" s="1049"/>
      <c r="AD116" s="1049"/>
      <c r="AE116" s="1050"/>
      <c r="AF116" s="1051" t="s">
        <v>431</v>
      </c>
      <c r="AG116" s="1049"/>
      <c r="AH116" s="1049"/>
      <c r="AI116" s="1049"/>
      <c r="AJ116" s="1050"/>
      <c r="AK116" s="1051" t="s">
        <v>431</v>
      </c>
      <c r="AL116" s="1049"/>
      <c r="AM116" s="1049"/>
      <c r="AN116" s="1049"/>
      <c r="AO116" s="1050"/>
      <c r="AP116" s="1052" t="s">
        <v>431</v>
      </c>
      <c r="AQ116" s="1053"/>
      <c r="AR116" s="1053"/>
      <c r="AS116" s="1053"/>
      <c r="AT116" s="1054"/>
      <c r="AU116" s="990"/>
      <c r="AV116" s="991"/>
      <c r="AW116" s="991"/>
      <c r="AX116" s="991"/>
      <c r="AY116" s="991"/>
      <c r="AZ116" s="1057" t="s">
        <v>449</v>
      </c>
      <c r="BA116" s="1058"/>
      <c r="BB116" s="1058"/>
      <c r="BC116" s="1058"/>
      <c r="BD116" s="1058"/>
      <c r="BE116" s="1058"/>
      <c r="BF116" s="1058"/>
      <c r="BG116" s="1058"/>
      <c r="BH116" s="1058"/>
      <c r="BI116" s="1058"/>
      <c r="BJ116" s="1058"/>
      <c r="BK116" s="1058"/>
      <c r="BL116" s="1058"/>
      <c r="BM116" s="1058"/>
      <c r="BN116" s="1058"/>
      <c r="BO116" s="1058"/>
      <c r="BP116" s="1059"/>
      <c r="BQ116" s="1009" t="s">
        <v>174</v>
      </c>
      <c r="BR116" s="1010"/>
      <c r="BS116" s="1010"/>
      <c r="BT116" s="1010"/>
      <c r="BU116" s="1010"/>
      <c r="BV116" s="1010" t="s">
        <v>431</v>
      </c>
      <c r="BW116" s="1010"/>
      <c r="BX116" s="1010"/>
      <c r="BY116" s="1010"/>
      <c r="BZ116" s="1010"/>
      <c r="CA116" s="1010" t="s">
        <v>174</v>
      </c>
      <c r="CB116" s="1010"/>
      <c r="CC116" s="1010"/>
      <c r="CD116" s="1010"/>
      <c r="CE116" s="1010"/>
      <c r="CF116" s="1004" t="s">
        <v>431</v>
      </c>
      <c r="CG116" s="1005"/>
      <c r="CH116" s="1005"/>
      <c r="CI116" s="1005"/>
      <c r="CJ116" s="1005"/>
      <c r="CK116" s="1035"/>
      <c r="CL116" s="1036"/>
      <c r="CM116" s="1006" t="s">
        <v>450</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v>156351</v>
      </c>
      <c r="DH116" s="1049"/>
      <c r="DI116" s="1049"/>
      <c r="DJ116" s="1049"/>
      <c r="DK116" s="1050"/>
      <c r="DL116" s="1051">
        <v>131442</v>
      </c>
      <c r="DM116" s="1049"/>
      <c r="DN116" s="1049"/>
      <c r="DO116" s="1049"/>
      <c r="DP116" s="1050"/>
      <c r="DQ116" s="1051">
        <v>108053</v>
      </c>
      <c r="DR116" s="1049"/>
      <c r="DS116" s="1049"/>
      <c r="DT116" s="1049"/>
      <c r="DU116" s="1050"/>
      <c r="DV116" s="1052">
        <v>1.5</v>
      </c>
      <c r="DW116" s="1053"/>
      <c r="DX116" s="1053"/>
      <c r="DY116" s="1053"/>
      <c r="DZ116" s="1054"/>
    </row>
    <row r="117" spans="1:130" s="246" customFormat="1" ht="26.25" customHeight="1" x14ac:dyDescent="0.15">
      <c r="A117" s="994" t="s">
        <v>187</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451</v>
      </c>
      <c r="Z117" s="976"/>
      <c r="AA117" s="1066">
        <v>2730472</v>
      </c>
      <c r="AB117" s="1067"/>
      <c r="AC117" s="1067"/>
      <c r="AD117" s="1067"/>
      <c r="AE117" s="1068"/>
      <c r="AF117" s="1069">
        <v>2641564</v>
      </c>
      <c r="AG117" s="1067"/>
      <c r="AH117" s="1067"/>
      <c r="AI117" s="1067"/>
      <c r="AJ117" s="1068"/>
      <c r="AK117" s="1069">
        <v>2614775</v>
      </c>
      <c r="AL117" s="1067"/>
      <c r="AM117" s="1067"/>
      <c r="AN117" s="1067"/>
      <c r="AO117" s="1068"/>
      <c r="AP117" s="1070"/>
      <c r="AQ117" s="1071"/>
      <c r="AR117" s="1071"/>
      <c r="AS117" s="1071"/>
      <c r="AT117" s="1072"/>
      <c r="AU117" s="990"/>
      <c r="AV117" s="991"/>
      <c r="AW117" s="991"/>
      <c r="AX117" s="991"/>
      <c r="AY117" s="991"/>
      <c r="AZ117" s="1057" t="s">
        <v>452</v>
      </c>
      <c r="BA117" s="1058"/>
      <c r="BB117" s="1058"/>
      <c r="BC117" s="1058"/>
      <c r="BD117" s="1058"/>
      <c r="BE117" s="1058"/>
      <c r="BF117" s="1058"/>
      <c r="BG117" s="1058"/>
      <c r="BH117" s="1058"/>
      <c r="BI117" s="1058"/>
      <c r="BJ117" s="1058"/>
      <c r="BK117" s="1058"/>
      <c r="BL117" s="1058"/>
      <c r="BM117" s="1058"/>
      <c r="BN117" s="1058"/>
      <c r="BO117" s="1058"/>
      <c r="BP117" s="1059"/>
      <c r="BQ117" s="1009" t="s">
        <v>431</v>
      </c>
      <c r="BR117" s="1010"/>
      <c r="BS117" s="1010"/>
      <c r="BT117" s="1010"/>
      <c r="BU117" s="1010"/>
      <c r="BV117" s="1010" t="s">
        <v>431</v>
      </c>
      <c r="BW117" s="1010"/>
      <c r="BX117" s="1010"/>
      <c r="BY117" s="1010"/>
      <c r="BZ117" s="1010"/>
      <c r="CA117" s="1010" t="s">
        <v>174</v>
      </c>
      <c r="CB117" s="1010"/>
      <c r="CC117" s="1010"/>
      <c r="CD117" s="1010"/>
      <c r="CE117" s="1010"/>
      <c r="CF117" s="1004" t="s">
        <v>431</v>
      </c>
      <c r="CG117" s="1005"/>
      <c r="CH117" s="1005"/>
      <c r="CI117" s="1005"/>
      <c r="CJ117" s="1005"/>
      <c r="CK117" s="1035"/>
      <c r="CL117" s="1036"/>
      <c r="CM117" s="1006" t="s">
        <v>453</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174</v>
      </c>
      <c r="DH117" s="1049"/>
      <c r="DI117" s="1049"/>
      <c r="DJ117" s="1049"/>
      <c r="DK117" s="1050"/>
      <c r="DL117" s="1051" t="s">
        <v>431</v>
      </c>
      <c r="DM117" s="1049"/>
      <c r="DN117" s="1049"/>
      <c r="DO117" s="1049"/>
      <c r="DP117" s="1050"/>
      <c r="DQ117" s="1051" t="s">
        <v>431</v>
      </c>
      <c r="DR117" s="1049"/>
      <c r="DS117" s="1049"/>
      <c r="DT117" s="1049"/>
      <c r="DU117" s="1050"/>
      <c r="DV117" s="1052" t="s">
        <v>174</v>
      </c>
      <c r="DW117" s="1053"/>
      <c r="DX117" s="1053"/>
      <c r="DY117" s="1053"/>
      <c r="DZ117" s="1054"/>
    </row>
    <row r="118" spans="1:130" s="246" customFormat="1" ht="26.25" customHeight="1" x14ac:dyDescent="0.15">
      <c r="A118" s="994" t="s">
        <v>426</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424</v>
      </c>
      <c r="AB118" s="975"/>
      <c r="AC118" s="975"/>
      <c r="AD118" s="975"/>
      <c r="AE118" s="976"/>
      <c r="AF118" s="974" t="s">
        <v>304</v>
      </c>
      <c r="AG118" s="975"/>
      <c r="AH118" s="975"/>
      <c r="AI118" s="975"/>
      <c r="AJ118" s="976"/>
      <c r="AK118" s="974" t="s">
        <v>303</v>
      </c>
      <c r="AL118" s="975"/>
      <c r="AM118" s="975"/>
      <c r="AN118" s="975"/>
      <c r="AO118" s="976"/>
      <c r="AP118" s="1061" t="s">
        <v>425</v>
      </c>
      <c r="AQ118" s="1062"/>
      <c r="AR118" s="1062"/>
      <c r="AS118" s="1062"/>
      <c r="AT118" s="1063"/>
      <c r="AU118" s="990"/>
      <c r="AV118" s="991"/>
      <c r="AW118" s="991"/>
      <c r="AX118" s="991"/>
      <c r="AY118" s="991"/>
      <c r="AZ118" s="1064" t="s">
        <v>454</v>
      </c>
      <c r="BA118" s="1055"/>
      <c r="BB118" s="1055"/>
      <c r="BC118" s="1055"/>
      <c r="BD118" s="1055"/>
      <c r="BE118" s="1055"/>
      <c r="BF118" s="1055"/>
      <c r="BG118" s="1055"/>
      <c r="BH118" s="1055"/>
      <c r="BI118" s="1055"/>
      <c r="BJ118" s="1055"/>
      <c r="BK118" s="1055"/>
      <c r="BL118" s="1055"/>
      <c r="BM118" s="1055"/>
      <c r="BN118" s="1055"/>
      <c r="BO118" s="1055"/>
      <c r="BP118" s="1056"/>
      <c r="BQ118" s="1087" t="s">
        <v>431</v>
      </c>
      <c r="BR118" s="1088"/>
      <c r="BS118" s="1088"/>
      <c r="BT118" s="1088"/>
      <c r="BU118" s="1088"/>
      <c r="BV118" s="1088" t="s">
        <v>431</v>
      </c>
      <c r="BW118" s="1088"/>
      <c r="BX118" s="1088"/>
      <c r="BY118" s="1088"/>
      <c r="BZ118" s="1088"/>
      <c r="CA118" s="1088" t="s">
        <v>431</v>
      </c>
      <c r="CB118" s="1088"/>
      <c r="CC118" s="1088"/>
      <c r="CD118" s="1088"/>
      <c r="CE118" s="1088"/>
      <c r="CF118" s="1004" t="s">
        <v>174</v>
      </c>
      <c r="CG118" s="1005"/>
      <c r="CH118" s="1005"/>
      <c r="CI118" s="1005"/>
      <c r="CJ118" s="1005"/>
      <c r="CK118" s="1035"/>
      <c r="CL118" s="1036"/>
      <c r="CM118" s="1006" t="s">
        <v>455</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174</v>
      </c>
      <c r="DH118" s="1049"/>
      <c r="DI118" s="1049"/>
      <c r="DJ118" s="1049"/>
      <c r="DK118" s="1050"/>
      <c r="DL118" s="1051" t="s">
        <v>174</v>
      </c>
      <c r="DM118" s="1049"/>
      <c r="DN118" s="1049"/>
      <c r="DO118" s="1049"/>
      <c r="DP118" s="1050"/>
      <c r="DQ118" s="1051" t="s">
        <v>174</v>
      </c>
      <c r="DR118" s="1049"/>
      <c r="DS118" s="1049"/>
      <c r="DT118" s="1049"/>
      <c r="DU118" s="1050"/>
      <c r="DV118" s="1052" t="s">
        <v>431</v>
      </c>
      <c r="DW118" s="1053"/>
      <c r="DX118" s="1053"/>
      <c r="DY118" s="1053"/>
      <c r="DZ118" s="1054"/>
    </row>
    <row r="119" spans="1:130" s="246" customFormat="1" ht="26.25" customHeight="1" x14ac:dyDescent="0.15">
      <c r="A119" s="1148" t="s">
        <v>429</v>
      </c>
      <c r="B119" s="1034"/>
      <c r="C119" s="1013" t="s">
        <v>430</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174</v>
      </c>
      <c r="AB119" s="982"/>
      <c r="AC119" s="982"/>
      <c r="AD119" s="982"/>
      <c r="AE119" s="983"/>
      <c r="AF119" s="984" t="s">
        <v>174</v>
      </c>
      <c r="AG119" s="982"/>
      <c r="AH119" s="982"/>
      <c r="AI119" s="982"/>
      <c r="AJ119" s="983"/>
      <c r="AK119" s="984" t="s">
        <v>431</v>
      </c>
      <c r="AL119" s="982"/>
      <c r="AM119" s="982"/>
      <c r="AN119" s="982"/>
      <c r="AO119" s="983"/>
      <c r="AP119" s="985" t="s">
        <v>431</v>
      </c>
      <c r="AQ119" s="986"/>
      <c r="AR119" s="986"/>
      <c r="AS119" s="986"/>
      <c r="AT119" s="987"/>
      <c r="AU119" s="992"/>
      <c r="AV119" s="993"/>
      <c r="AW119" s="993"/>
      <c r="AX119" s="993"/>
      <c r="AY119" s="993"/>
      <c r="AZ119" s="277" t="s">
        <v>187</v>
      </c>
      <c r="BA119" s="277"/>
      <c r="BB119" s="277"/>
      <c r="BC119" s="277"/>
      <c r="BD119" s="277"/>
      <c r="BE119" s="277"/>
      <c r="BF119" s="277"/>
      <c r="BG119" s="277"/>
      <c r="BH119" s="277"/>
      <c r="BI119" s="277"/>
      <c r="BJ119" s="277"/>
      <c r="BK119" s="277"/>
      <c r="BL119" s="277"/>
      <c r="BM119" s="277"/>
      <c r="BN119" s="277"/>
      <c r="BO119" s="1065" t="s">
        <v>456</v>
      </c>
      <c r="BP119" s="1096"/>
      <c r="BQ119" s="1087">
        <v>28296565</v>
      </c>
      <c r="BR119" s="1088"/>
      <c r="BS119" s="1088"/>
      <c r="BT119" s="1088"/>
      <c r="BU119" s="1088"/>
      <c r="BV119" s="1088">
        <v>29425946</v>
      </c>
      <c r="BW119" s="1088"/>
      <c r="BX119" s="1088"/>
      <c r="BY119" s="1088"/>
      <c r="BZ119" s="1088"/>
      <c r="CA119" s="1088">
        <v>29666338</v>
      </c>
      <c r="CB119" s="1088"/>
      <c r="CC119" s="1088"/>
      <c r="CD119" s="1088"/>
      <c r="CE119" s="1088"/>
      <c r="CF119" s="1089"/>
      <c r="CG119" s="1090"/>
      <c r="CH119" s="1090"/>
      <c r="CI119" s="1090"/>
      <c r="CJ119" s="1091"/>
      <c r="CK119" s="1037"/>
      <c r="CL119" s="1038"/>
      <c r="CM119" s="1092" t="s">
        <v>457</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906</v>
      </c>
      <c r="DH119" s="1074"/>
      <c r="DI119" s="1074"/>
      <c r="DJ119" s="1074"/>
      <c r="DK119" s="1075"/>
      <c r="DL119" s="1073">
        <v>209</v>
      </c>
      <c r="DM119" s="1074"/>
      <c r="DN119" s="1074"/>
      <c r="DO119" s="1074"/>
      <c r="DP119" s="1075"/>
      <c r="DQ119" s="1073" t="s">
        <v>174</v>
      </c>
      <c r="DR119" s="1074"/>
      <c r="DS119" s="1074"/>
      <c r="DT119" s="1074"/>
      <c r="DU119" s="1075"/>
      <c r="DV119" s="1076" t="s">
        <v>431</v>
      </c>
      <c r="DW119" s="1077"/>
      <c r="DX119" s="1077"/>
      <c r="DY119" s="1077"/>
      <c r="DZ119" s="1078"/>
    </row>
    <row r="120" spans="1:130" s="246" customFormat="1" ht="26.25" customHeight="1" x14ac:dyDescent="0.15">
      <c r="A120" s="1149"/>
      <c r="B120" s="1036"/>
      <c r="C120" s="1006" t="s">
        <v>434</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174</v>
      </c>
      <c r="AB120" s="1049"/>
      <c r="AC120" s="1049"/>
      <c r="AD120" s="1049"/>
      <c r="AE120" s="1050"/>
      <c r="AF120" s="1051" t="s">
        <v>174</v>
      </c>
      <c r="AG120" s="1049"/>
      <c r="AH120" s="1049"/>
      <c r="AI120" s="1049"/>
      <c r="AJ120" s="1050"/>
      <c r="AK120" s="1051" t="s">
        <v>174</v>
      </c>
      <c r="AL120" s="1049"/>
      <c r="AM120" s="1049"/>
      <c r="AN120" s="1049"/>
      <c r="AO120" s="1050"/>
      <c r="AP120" s="1052" t="s">
        <v>431</v>
      </c>
      <c r="AQ120" s="1053"/>
      <c r="AR120" s="1053"/>
      <c r="AS120" s="1053"/>
      <c r="AT120" s="1054"/>
      <c r="AU120" s="1079" t="s">
        <v>458</v>
      </c>
      <c r="AV120" s="1080"/>
      <c r="AW120" s="1080"/>
      <c r="AX120" s="1080"/>
      <c r="AY120" s="1081"/>
      <c r="AZ120" s="1030" t="s">
        <v>459</v>
      </c>
      <c r="BA120" s="979"/>
      <c r="BB120" s="979"/>
      <c r="BC120" s="979"/>
      <c r="BD120" s="979"/>
      <c r="BE120" s="979"/>
      <c r="BF120" s="979"/>
      <c r="BG120" s="979"/>
      <c r="BH120" s="979"/>
      <c r="BI120" s="979"/>
      <c r="BJ120" s="979"/>
      <c r="BK120" s="979"/>
      <c r="BL120" s="979"/>
      <c r="BM120" s="979"/>
      <c r="BN120" s="979"/>
      <c r="BO120" s="979"/>
      <c r="BP120" s="980"/>
      <c r="BQ120" s="1016">
        <v>7810608</v>
      </c>
      <c r="BR120" s="1017"/>
      <c r="BS120" s="1017"/>
      <c r="BT120" s="1017"/>
      <c r="BU120" s="1017"/>
      <c r="BV120" s="1017">
        <v>7801409</v>
      </c>
      <c r="BW120" s="1017"/>
      <c r="BX120" s="1017"/>
      <c r="BY120" s="1017"/>
      <c r="BZ120" s="1017"/>
      <c r="CA120" s="1017">
        <v>7626357</v>
      </c>
      <c r="CB120" s="1017"/>
      <c r="CC120" s="1017"/>
      <c r="CD120" s="1017"/>
      <c r="CE120" s="1017"/>
      <c r="CF120" s="1031">
        <v>103.6</v>
      </c>
      <c r="CG120" s="1032"/>
      <c r="CH120" s="1032"/>
      <c r="CI120" s="1032"/>
      <c r="CJ120" s="1032"/>
      <c r="CK120" s="1097" t="s">
        <v>460</v>
      </c>
      <c r="CL120" s="1098"/>
      <c r="CM120" s="1098"/>
      <c r="CN120" s="1098"/>
      <c r="CO120" s="1099"/>
      <c r="CP120" s="1105" t="s">
        <v>401</v>
      </c>
      <c r="CQ120" s="1106"/>
      <c r="CR120" s="1106"/>
      <c r="CS120" s="1106"/>
      <c r="CT120" s="1106"/>
      <c r="CU120" s="1106"/>
      <c r="CV120" s="1106"/>
      <c r="CW120" s="1106"/>
      <c r="CX120" s="1106"/>
      <c r="CY120" s="1106"/>
      <c r="CZ120" s="1106"/>
      <c r="DA120" s="1106"/>
      <c r="DB120" s="1106"/>
      <c r="DC120" s="1106"/>
      <c r="DD120" s="1106"/>
      <c r="DE120" s="1106"/>
      <c r="DF120" s="1107"/>
      <c r="DG120" s="1016">
        <v>4491315</v>
      </c>
      <c r="DH120" s="1017"/>
      <c r="DI120" s="1017"/>
      <c r="DJ120" s="1017"/>
      <c r="DK120" s="1017"/>
      <c r="DL120" s="1017">
        <v>4474641</v>
      </c>
      <c r="DM120" s="1017"/>
      <c r="DN120" s="1017"/>
      <c r="DO120" s="1017"/>
      <c r="DP120" s="1017"/>
      <c r="DQ120" s="1017">
        <v>4316394</v>
      </c>
      <c r="DR120" s="1017"/>
      <c r="DS120" s="1017"/>
      <c r="DT120" s="1017"/>
      <c r="DU120" s="1017"/>
      <c r="DV120" s="1018">
        <v>58.7</v>
      </c>
      <c r="DW120" s="1018"/>
      <c r="DX120" s="1018"/>
      <c r="DY120" s="1018"/>
      <c r="DZ120" s="1019"/>
    </row>
    <row r="121" spans="1:130" s="246" customFormat="1" ht="26.25" customHeight="1" x14ac:dyDescent="0.15">
      <c r="A121" s="1149"/>
      <c r="B121" s="1036"/>
      <c r="C121" s="1057" t="s">
        <v>461</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431</v>
      </c>
      <c r="AB121" s="1049"/>
      <c r="AC121" s="1049"/>
      <c r="AD121" s="1049"/>
      <c r="AE121" s="1050"/>
      <c r="AF121" s="1051" t="s">
        <v>431</v>
      </c>
      <c r="AG121" s="1049"/>
      <c r="AH121" s="1049"/>
      <c r="AI121" s="1049"/>
      <c r="AJ121" s="1050"/>
      <c r="AK121" s="1051" t="s">
        <v>174</v>
      </c>
      <c r="AL121" s="1049"/>
      <c r="AM121" s="1049"/>
      <c r="AN121" s="1049"/>
      <c r="AO121" s="1050"/>
      <c r="AP121" s="1052" t="s">
        <v>431</v>
      </c>
      <c r="AQ121" s="1053"/>
      <c r="AR121" s="1053"/>
      <c r="AS121" s="1053"/>
      <c r="AT121" s="1054"/>
      <c r="AU121" s="1082"/>
      <c r="AV121" s="1083"/>
      <c r="AW121" s="1083"/>
      <c r="AX121" s="1083"/>
      <c r="AY121" s="1084"/>
      <c r="AZ121" s="1039" t="s">
        <v>462</v>
      </c>
      <c r="BA121" s="1040"/>
      <c r="BB121" s="1040"/>
      <c r="BC121" s="1040"/>
      <c r="BD121" s="1040"/>
      <c r="BE121" s="1040"/>
      <c r="BF121" s="1040"/>
      <c r="BG121" s="1040"/>
      <c r="BH121" s="1040"/>
      <c r="BI121" s="1040"/>
      <c r="BJ121" s="1040"/>
      <c r="BK121" s="1040"/>
      <c r="BL121" s="1040"/>
      <c r="BM121" s="1040"/>
      <c r="BN121" s="1040"/>
      <c r="BO121" s="1040"/>
      <c r="BP121" s="1041"/>
      <c r="BQ121" s="1009">
        <v>2091403</v>
      </c>
      <c r="BR121" s="1010"/>
      <c r="BS121" s="1010"/>
      <c r="BT121" s="1010"/>
      <c r="BU121" s="1010"/>
      <c r="BV121" s="1010">
        <v>2576872</v>
      </c>
      <c r="BW121" s="1010"/>
      <c r="BX121" s="1010"/>
      <c r="BY121" s="1010"/>
      <c r="BZ121" s="1010"/>
      <c r="CA121" s="1010">
        <v>2749667</v>
      </c>
      <c r="CB121" s="1010"/>
      <c r="CC121" s="1010"/>
      <c r="CD121" s="1010"/>
      <c r="CE121" s="1010"/>
      <c r="CF121" s="1004">
        <v>37.4</v>
      </c>
      <c r="CG121" s="1005"/>
      <c r="CH121" s="1005"/>
      <c r="CI121" s="1005"/>
      <c r="CJ121" s="1005"/>
      <c r="CK121" s="1100"/>
      <c r="CL121" s="1101"/>
      <c r="CM121" s="1101"/>
      <c r="CN121" s="1101"/>
      <c r="CO121" s="1102"/>
      <c r="CP121" s="1110" t="s">
        <v>399</v>
      </c>
      <c r="CQ121" s="1111"/>
      <c r="CR121" s="1111"/>
      <c r="CS121" s="1111"/>
      <c r="CT121" s="1111"/>
      <c r="CU121" s="1111"/>
      <c r="CV121" s="1111"/>
      <c r="CW121" s="1111"/>
      <c r="CX121" s="1111"/>
      <c r="CY121" s="1111"/>
      <c r="CZ121" s="1111"/>
      <c r="DA121" s="1111"/>
      <c r="DB121" s="1111"/>
      <c r="DC121" s="1111"/>
      <c r="DD121" s="1111"/>
      <c r="DE121" s="1111"/>
      <c r="DF121" s="1112"/>
      <c r="DG121" s="1009">
        <v>291882</v>
      </c>
      <c r="DH121" s="1010"/>
      <c r="DI121" s="1010"/>
      <c r="DJ121" s="1010"/>
      <c r="DK121" s="1010"/>
      <c r="DL121" s="1010">
        <v>290586</v>
      </c>
      <c r="DM121" s="1010"/>
      <c r="DN121" s="1010"/>
      <c r="DO121" s="1010"/>
      <c r="DP121" s="1010"/>
      <c r="DQ121" s="1010">
        <v>206363</v>
      </c>
      <c r="DR121" s="1010"/>
      <c r="DS121" s="1010"/>
      <c r="DT121" s="1010"/>
      <c r="DU121" s="1010"/>
      <c r="DV121" s="1011">
        <v>2.8</v>
      </c>
      <c r="DW121" s="1011"/>
      <c r="DX121" s="1011"/>
      <c r="DY121" s="1011"/>
      <c r="DZ121" s="1012"/>
    </row>
    <row r="122" spans="1:130" s="246" customFormat="1" ht="26.25" customHeight="1" x14ac:dyDescent="0.15">
      <c r="A122" s="1149"/>
      <c r="B122" s="1036"/>
      <c r="C122" s="1006" t="s">
        <v>444</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174</v>
      </c>
      <c r="AB122" s="1049"/>
      <c r="AC122" s="1049"/>
      <c r="AD122" s="1049"/>
      <c r="AE122" s="1050"/>
      <c r="AF122" s="1051" t="s">
        <v>431</v>
      </c>
      <c r="AG122" s="1049"/>
      <c r="AH122" s="1049"/>
      <c r="AI122" s="1049"/>
      <c r="AJ122" s="1050"/>
      <c r="AK122" s="1051" t="s">
        <v>174</v>
      </c>
      <c r="AL122" s="1049"/>
      <c r="AM122" s="1049"/>
      <c r="AN122" s="1049"/>
      <c r="AO122" s="1050"/>
      <c r="AP122" s="1052" t="s">
        <v>431</v>
      </c>
      <c r="AQ122" s="1053"/>
      <c r="AR122" s="1053"/>
      <c r="AS122" s="1053"/>
      <c r="AT122" s="1054"/>
      <c r="AU122" s="1082"/>
      <c r="AV122" s="1083"/>
      <c r="AW122" s="1083"/>
      <c r="AX122" s="1083"/>
      <c r="AY122" s="1084"/>
      <c r="AZ122" s="1064" t="s">
        <v>463</v>
      </c>
      <c r="BA122" s="1055"/>
      <c r="BB122" s="1055"/>
      <c r="BC122" s="1055"/>
      <c r="BD122" s="1055"/>
      <c r="BE122" s="1055"/>
      <c r="BF122" s="1055"/>
      <c r="BG122" s="1055"/>
      <c r="BH122" s="1055"/>
      <c r="BI122" s="1055"/>
      <c r="BJ122" s="1055"/>
      <c r="BK122" s="1055"/>
      <c r="BL122" s="1055"/>
      <c r="BM122" s="1055"/>
      <c r="BN122" s="1055"/>
      <c r="BO122" s="1055"/>
      <c r="BP122" s="1056"/>
      <c r="BQ122" s="1087">
        <v>17635488</v>
      </c>
      <c r="BR122" s="1088"/>
      <c r="BS122" s="1088"/>
      <c r="BT122" s="1088"/>
      <c r="BU122" s="1088"/>
      <c r="BV122" s="1088">
        <v>18314498</v>
      </c>
      <c r="BW122" s="1088"/>
      <c r="BX122" s="1088"/>
      <c r="BY122" s="1088"/>
      <c r="BZ122" s="1088"/>
      <c r="CA122" s="1088">
        <v>18412437</v>
      </c>
      <c r="CB122" s="1088"/>
      <c r="CC122" s="1088"/>
      <c r="CD122" s="1088"/>
      <c r="CE122" s="1088"/>
      <c r="CF122" s="1108">
        <v>250.2</v>
      </c>
      <c r="CG122" s="1109"/>
      <c r="CH122" s="1109"/>
      <c r="CI122" s="1109"/>
      <c r="CJ122" s="1109"/>
      <c r="CK122" s="1100"/>
      <c r="CL122" s="1101"/>
      <c r="CM122" s="1101"/>
      <c r="CN122" s="1101"/>
      <c r="CO122" s="1102"/>
      <c r="CP122" s="1110" t="s">
        <v>464</v>
      </c>
      <c r="CQ122" s="1111"/>
      <c r="CR122" s="1111"/>
      <c r="CS122" s="1111"/>
      <c r="CT122" s="1111"/>
      <c r="CU122" s="1111"/>
      <c r="CV122" s="1111"/>
      <c r="CW122" s="1111"/>
      <c r="CX122" s="1111"/>
      <c r="CY122" s="1111"/>
      <c r="CZ122" s="1111"/>
      <c r="DA122" s="1111"/>
      <c r="DB122" s="1111"/>
      <c r="DC122" s="1111"/>
      <c r="DD122" s="1111"/>
      <c r="DE122" s="1111"/>
      <c r="DF122" s="1112"/>
      <c r="DG122" s="1009">
        <v>73463</v>
      </c>
      <c r="DH122" s="1010"/>
      <c r="DI122" s="1010"/>
      <c r="DJ122" s="1010"/>
      <c r="DK122" s="1010"/>
      <c r="DL122" s="1010">
        <v>101362</v>
      </c>
      <c r="DM122" s="1010"/>
      <c r="DN122" s="1010"/>
      <c r="DO122" s="1010"/>
      <c r="DP122" s="1010"/>
      <c r="DQ122" s="1010">
        <v>137436</v>
      </c>
      <c r="DR122" s="1010"/>
      <c r="DS122" s="1010"/>
      <c r="DT122" s="1010"/>
      <c r="DU122" s="1010"/>
      <c r="DV122" s="1011">
        <v>1.9</v>
      </c>
      <c r="DW122" s="1011"/>
      <c r="DX122" s="1011"/>
      <c r="DY122" s="1011"/>
      <c r="DZ122" s="1012"/>
    </row>
    <row r="123" spans="1:130" s="246" customFormat="1" ht="26.25" customHeight="1" x14ac:dyDescent="0.15">
      <c r="A123" s="1149"/>
      <c r="B123" s="1036"/>
      <c r="C123" s="1006" t="s">
        <v>450</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v>16000</v>
      </c>
      <c r="AB123" s="1049"/>
      <c r="AC123" s="1049"/>
      <c r="AD123" s="1049"/>
      <c r="AE123" s="1050"/>
      <c r="AF123" s="1051">
        <v>15968</v>
      </c>
      <c r="AG123" s="1049"/>
      <c r="AH123" s="1049"/>
      <c r="AI123" s="1049"/>
      <c r="AJ123" s="1050"/>
      <c r="AK123" s="1051">
        <v>14416</v>
      </c>
      <c r="AL123" s="1049"/>
      <c r="AM123" s="1049"/>
      <c r="AN123" s="1049"/>
      <c r="AO123" s="1050"/>
      <c r="AP123" s="1052">
        <v>0.2</v>
      </c>
      <c r="AQ123" s="1053"/>
      <c r="AR123" s="1053"/>
      <c r="AS123" s="1053"/>
      <c r="AT123" s="1054"/>
      <c r="AU123" s="1085"/>
      <c r="AV123" s="1086"/>
      <c r="AW123" s="1086"/>
      <c r="AX123" s="1086"/>
      <c r="AY123" s="1086"/>
      <c r="AZ123" s="277" t="s">
        <v>187</v>
      </c>
      <c r="BA123" s="277"/>
      <c r="BB123" s="277"/>
      <c r="BC123" s="277"/>
      <c r="BD123" s="277"/>
      <c r="BE123" s="277"/>
      <c r="BF123" s="277"/>
      <c r="BG123" s="277"/>
      <c r="BH123" s="277"/>
      <c r="BI123" s="277"/>
      <c r="BJ123" s="277"/>
      <c r="BK123" s="277"/>
      <c r="BL123" s="277"/>
      <c r="BM123" s="277"/>
      <c r="BN123" s="277"/>
      <c r="BO123" s="1065" t="s">
        <v>465</v>
      </c>
      <c r="BP123" s="1096"/>
      <c r="BQ123" s="1155">
        <v>27537499</v>
      </c>
      <c r="BR123" s="1156"/>
      <c r="BS123" s="1156"/>
      <c r="BT123" s="1156"/>
      <c r="BU123" s="1156"/>
      <c r="BV123" s="1156">
        <v>28692779</v>
      </c>
      <c r="BW123" s="1156"/>
      <c r="BX123" s="1156"/>
      <c r="BY123" s="1156"/>
      <c r="BZ123" s="1156"/>
      <c r="CA123" s="1156">
        <v>28788461</v>
      </c>
      <c r="CB123" s="1156"/>
      <c r="CC123" s="1156"/>
      <c r="CD123" s="1156"/>
      <c r="CE123" s="1156"/>
      <c r="CF123" s="1089"/>
      <c r="CG123" s="1090"/>
      <c r="CH123" s="1090"/>
      <c r="CI123" s="1090"/>
      <c r="CJ123" s="1091"/>
      <c r="CK123" s="1100"/>
      <c r="CL123" s="1101"/>
      <c r="CM123" s="1101"/>
      <c r="CN123" s="1101"/>
      <c r="CO123" s="1102"/>
      <c r="CP123" s="1110" t="s">
        <v>466</v>
      </c>
      <c r="CQ123" s="1111"/>
      <c r="CR123" s="1111"/>
      <c r="CS123" s="1111"/>
      <c r="CT123" s="1111"/>
      <c r="CU123" s="1111"/>
      <c r="CV123" s="1111"/>
      <c r="CW123" s="1111"/>
      <c r="CX123" s="1111"/>
      <c r="CY123" s="1111"/>
      <c r="CZ123" s="1111"/>
      <c r="DA123" s="1111"/>
      <c r="DB123" s="1111"/>
      <c r="DC123" s="1111"/>
      <c r="DD123" s="1111"/>
      <c r="DE123" s="1111"/>
      <c r="DF123" s="1112"/>
      <c r="DG123" s="1048" t="s">
        <v>431</v>
      </c>
      <c r="DH123" s="1049"/>
      <c r="DI123" s="1049"/>
      <c r="DJ123" s="1049"/>
      <c r="DK123" s="1050"/>
      <c r="DL123" s="1051" t="s">
        <v>174</v>
      </c>
      <c r="DM123" s="1049"/>
      <c r="DN123" s="1049"/>
      <c r="DO123" s="1049"/>
      <c r="DP123" s="1050"/>
      <c r="DQ123" s="1051" t="s">
        <v>431</v>
      </c>
      <c r="DR123" s="1049"/>
      <c r="DS123" s="1049"/>
      <c r="DT123" s="1049"/>
      <c r="DU123" s="1050"/>
      <c r="DV123" s="1052" t="s">
        <v>174</v>
      </c>
      <c r="DW123" s="1053"/>
      <c r="DX123" s="1053"/>
      <c r="DY123" s="1053"/>
      <c r="DZ123" s="1054"/>
    </row>
    <row r="124" spans="1:130" s="246" customFormat="1" ht="26.25" customHeight="1" thickBot="1" x14ac:dyDescent="0.2">
      <c r="A124" s="1149"/>
      <c r="B124" s="1036"/>
      <c r="C124" s="1006" t="s">
        <v>453</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174</v>
      </c>
      <c r="AB124" s="1049"/>
      <c r="AC124" s="1049"/>
      <c r="AD124" s="1049"/>
      <c r="AE124" s="1050"/>
      <c r="AF124" s="1051" t="s">
        <v>431</v>
      </c>
      <c r="AG124" s="1049"/>
      <c r="AH124" s="1049"/>
      <c r="AI124" s="1049"/>
      <c r="AJ124" s="1050"/>
      <c r="AK124" s="1051" t="s">
        <v>431</v>
      </c>
      <c r="AL124" s="1049"/>
      <c r="AM124" s="1049"/>
      <c r="AN124" s="1049"/>
      <c r="AO124" s="1050"/>
      <c r="AP124" s="1052" t="s">
        <v>431</v>
      </c>
      <c r="AQ124" s="1053"/>
      <c r="AR124" s="1053"/>
      <c r="AS124" s="1053"/>
      <c r="AT124" s="1054"/>
      <c r="AU124" s="1151" t="s">
        <v>467</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9.6</v>
      </c>
      <c r="BR124" s="1118"/>
      <c r="BS124" s="1118"/>
      <c r="BT124" s="1118"/>
      <c r="BU124" s="1118"/>
      <c r="BV124" s="1118">
        <v>9.5</v>
      </c>
      <c r="BW124" s="1118"/>
      <c r="BX124" s="1118"/>
      <c r="BY124" s="1118"/>
      <c r="BZ124" s="1118"/>
      <c r="CA124" s="1118">
        <v>11.9</v>
      </c>
      <c r="CB124" s="1118"/>
      <c r="CC124" s="1118"/>
      <c r="CD124" s="1118"/>
      <c r="CE124" s="1118"/>
      <c r="CF124" s="1119"/>
      <c r="CG124" s="1120"/>
      <c r="CH124" s="1120"/>
      <c r="CI124" s="1120"/>
      <c r="CJ124" s="1121"/>
      <c r="CK124" s="1103"/>
      <c r="CL124" s="1103"/>
      <c r="CM124" s="1103"/>
      <c r="CN124" s="1103"/>
      <c r="CO124" s="1104"/>
      <c r="CP124" s="1110" t="s">
        <v>468</v>
      </c>
      <c r="CQ124" s="1111"/>
      <c r="CR124" s="1111"/>
      <c r="CS124" s="1111"/>
      <c r="CT124" s="1111"/>
      <c r="CU124" s="1111"/>
      <c r="CV124" s="1111"/>
      <c r="CW124" s="1111"/>
      <c r="CX124" s="1111"/>
      <c r="CY124" s="1111"/>
      <c r="CZ124" s="1111"/>
      <c r="DA124" s="1111"/>
      <c r="DB124" s="1111"/>
      <c r="DC124" s="1111"/>
      <c r="DD124" s="1111"/>
      <c r="DE124" s="1111"/>
      <c r="DF124" s="1112"/>
      <c r="DG124" s="1095" t="s">
        <v>431</v>
      </c>
      <c r="DH124" s="1074"/>
      <c r="DI124" s="1074"/>
      <c r="DJ124" s="1074"/>
      <c r="DK124" s="1075"/>
      <c r="DL124" s="1073" t="s">
        <v>174</v>
      </c>
      <c r="DM124" s="1074"/>
      <c r="DN124" s="1074"/>
      <c r="DO124" s="1074"/>
      <c r="DP124" s="1075"/>
      <c r="DQ124" s="1073" t="s">
        <v>431</v>
      </c>
      <c r="DR124" s="1074"/>
      <c r="DS124" s="1074"/>
      <c r="DT124" s="1074"/>
      <c r="DU124" s="1075"/>
      <c r="DV124" s="1076" t="s">
        <v>174</v>
      </c>
      <c r="DW124" s="1077"/>
      <c r="DX124" s="1077"/>
      <c r="DY124" s="1077"/>
      <c r="DZ124" s="1078"/>
    </row>
    <row r="125" spans="1:130" s="246" customFormat="1" ht="26.25" customHeight="1" x14ac:dyDescent="0.15">
      <c r="A125" s="1149"/>
      <c r="B125" s="1036"/>
      <c r="C125" s="1006" t="s">
        <v>455</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v>11898</v>
      </c>
      <c r="AB125" s="1049"/>
      <c r="AC125" s="1049"/>
      <c r="AD125" s="1049"/>
      <c r="AE125" s="1050"/>
      <c r="AF125" s="1051">
        <v>10263</v>
      </c>
      <c r="AG125" s="1049"/>
      <c r="AH125" s="1049"/>
      <c r="AI125" s="1049"/>
      <c r="AJ125" s="1050"/>
      <c r="AK125" s="1051">
        <v>9676</v>
      </c>
      <c r="AL125" s="1049"/>
      <c r="AM125" s="1049"/>
      <c r="AN125" s="1049"/>
      <c r="AO125" s="1050"/>
      <c r="AP125" s="1052">
        <v>0.1</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469</v>
      </c>
      <c r="CL125" s="1098"/>
      <c r="CM125" s="1098"/>
      <c r="CN125" s="1098"/>
      <c r="CO125" s="1099"/>
      <c r="CP125" s="1030" t="s">
        <v>470</v>
      </c>
      <c r="CQ125" s="979"/>
      <c r="CR125" s="979"/>
      <c r="CS125" s="979"/>
      <c r="CT125" s="979"/>
      <c r="CU125" s="979"/>
      <c r="CV125" s="979"/>
      <c r="CW125" s="979"/>
      <c r="CX125" s="979"/>
      <c r="CY125" s="979"/>
      <c r="CZ125" s="979"/>
      <c r="DA125" s="979"/>
      <c r="DB125" s="979"/>
      <c r="DC125" s="979"/>
      <c r="DD125" s="979"/>
      <c r="DE125" s="979"/>
      <c r="DF125" s="980"/>
      <c r="DG125" s="1016" t="s">
        <v>431</v>
      </c>
      <c r="DH125" s="1017"/>
      <c r="DI125" s="1017"/>
      <c r="DJ125" s="1017"/>
      <c r="DK125" s="1017"/>
      <c r="DL125" s="1017" t="s">
        <v>431</v>
      </c>
      <c r="DM125" s="1017"/>
      <c r="DN125" s="1017"/>
      <c r="DO125" s="1017"/>
      <c r="DP125" s="1017"/>
      <c r="DQ125" s="1017" t="s">
        <v>431</v>
      </c>
      <c r="DR125" s="1017"/>
      <c r="DS125" s="1017"/>
      <c r="DT125" s="1017"/>
      <c r="DU125" s="1017"/>
      <c r="DV125" s="1018" t="s">
        <v>431</v>
      </c>
      <c r="DW125" s="1018"/>
      <c r="DX125" s="1018"/>
      <c r="DY125" s="1018"/>
      <c r="DZ125" s="1019"/>
    </row>
    <row r="126" spans="1:130" s="246" customFormat="1" ht="26.25" customHeight="1" thickBot="1" x14ac:dyDescent="0.2">
      <c r="A126" s="1149"/>
      <c r="B126" s="1036"/>
      <c r="C126" s="1006" t="s">
        <v>457</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431</v>
      </c>
      <c r="AB126" s="1049"/>
      <c r="AC126" s="1049"/>
      <c r="AD126" s="1049"/>
      <c r="AE126" s="1050"/>
      <c r="AF126" s="1051" t="s">
        <v>174</v>
      </c>
      <c r="AG126" s="1049"/>
      <c r="AH126" s="1049"/>
      <c r="AI126" s="1049"/>
      <c r="AJ126" s="1050"/>
      <c r="AK126" s="1051" t="s">
        <v>174</v>
      </c>
      <c r="AL126" s="1049"/>
      <c r="AM126" s="1049"/>
      <c r="AN126" s="1049"/>
      <c r="AO126" s="1050"/>
      <c r="AP126" s="1052" t="s">
        <v>431</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471</v>
      </c>
      <c r="CQ126" s="1040"/>
      <c r="CR126" s="1040"/>
      <c r="CS126" s="1040"/>
      <c r="CT126" s="1040"/>
      <c r="CU126" s="1040"/>
      <c r="CV126" s="1040"/>
      <c r="CW126" s="1040"/>
      <c r="CX126" s="1040"/>
      <c r="CY126" s="1040"/>
      <c r="CZ126" s="1040"/>
      <c r="DA126" s="1040"/>
      <c r="DB126" s="1040"/>
      <c r="DC126" s="1040"/>
      <c r="DD126" s="1040"/>
      <c r="DE126" s="1040"/>
      <c r="DF126" s="1041"/>
      <c r="DG126" s="1009" t="s">
        <v>431</v>
      </c>
      <c r="DH126" s="1010"/>
      <c r="DI126" s="1010"/>
      <c r="DJ126" s="1010"/>
      <c r="DK126" s="1010"/>
      <c r="DL126" s="1010" t="s">
        <v>431</v>
      </c>
      <c r="DM126" s="1010"/>
      <c r="DN126" s="1010"/>
      <c r="DO126" s="1010"/>
      <c r="DP126" s="1010"/>
      <c r="DQ126" s="1010" t="s">
        <v>431</v>
      </c>
      <c r="DR126" s="1010"/>
      <c r="DS126" s="1010"/>
      <c r="DT126" s="1010"/>
      <c r="DU126" s="1010"/>
      <c r="DV126" s="1011" t="s">
        <v>431</v>
      </c>
      <c r="DW126" s="1011"/>
      <c r="DX126" s="1011"/>
      <c r="DY126" s="1011"/>
      <c r="DZ126" s="1012"/>
    </row>
    <row r="127" spans="1:130" s="246" customFormat="1" ht="26.25" customHeight="1" x14ac:dyDescent="0.15">
      <c r="A127" s="1150"/>
      <c r="B127" s="1038"/>
      <c r="C127" s="1092" t="s">
        <v>472</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1879</v>
      </c>
      <c r="AB127" s="1049"/>
      <c r="AC127" s="1049"/>
      <c r="AD127" s="1049"/>
      <c r="AE127" s="1050"/>
      <c r="AF127" s="1051">
        <v>1493</v>
      </c>
      <c r="AG127" s="1049"/>
      <c r="AH127" s="1049"/>
      <c r="AI127" s="1049"/>
      <c r="AJ127" s="1050"/>
      <c r="AK127" s="1051">
        <v>1155</v>
      </c>
      <c r="AL127" s="1049"/>
      <c r="AM127" s="1049"/>
      <c r="AN127" s="1049"/>
      <c r="AO127" s="1050"/>
      <c r="AP127" s="1052">
        <v>0</v>
      </c>
      <c r="AQ127" s="1053"/>
      <c r="AR127" s="1053"/>
      <c r="AS127" s="1053"/>
      <c r="AT127" s="1054"/>
      <c r="AU127" s="282"/>
      <c r="AV127" s="282"/>
      <c r="AW127" s="282"/>
      <c r="AX127" s="1122" t="s">
        <v>473</v>
      </c>
      <c r="AY127" s="1123"/>
      <c r="AZ127" s="1123"/>
      <c r="BA127" s="1123"/>
      <c r="BB127" s="1123"/>
      <c r="BC127" s="1123"/>
      <c r="BD127" s="1123"/>
      <c r="BE127" s="1124"/>
      <c r="BF127" s="1125" t="s">
        <v>474</v>
      </c>
      <c r="BG127" s="1123"/>
      <c r="BH127" s="1123"/>
      <c r="BI127" s="1123"/>
      <c r="BJ127" s="1123"/>
      <c r="BK127" s="1123"/>
      <c r="BL127" s="1124"/>
      <c r="BM127" s="1125" t="s">
        <v>475</v>
      </c>
      <c r="BN127" s="1123"/>
      <c r="BO127" s="1123"/>
      <c r="BP127" s="1123"/>
      <c r="BQ127" s="1123"/>
      <c r="BR127" s="1123"/>
      <c r="BS127" s="1124"/>
      <c r="BT127" s="1125" t="s">
        <v>476</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477</v>
      </c>
      <c r="CQ127" s="1040"/>
      <c r="CR127" s="1040"/>
      <c r="CS127" s="1040"/>
      <c r="CT127" s="1040"/>
      <c r="CU127" s="1040"/>
      <c r="CV127" s="1040"/>
      <c r="CW127" s="1040"/>
      <c r="CX127" s="1040"/>
      <c r="CY127" s="1040"/>
      <c r="CZ127" s="1040"/>
      <c r="DA127" s="1040"/>
      <c r="DB127" s="1040"/>
      <c r="DC127" s="1040"/>
      <c r="DD127" s="1040"/>
      <c r="DE127" s="1040"/>
      <c r="DF127" s="1041"/>
      <c r="DG127" s="1009" t="s">
        <v>174</v>
      </c>
      <c r="DH127" s="1010"/>
      <c r="DI127" s="1010"/>
      <c r="DJ127" s="1010"/>
      <c r="DK127" s="1010"/>
      <c r="DL127" s="1010" t="s">
        <v>174</v>
      </c>
      <c r="DM127" s="1010"/>
      <c r="DN127" s="1010"/>
      <c r="DO127" s="1010"/>
      <c r="DP127" s="1010"/>
      <c r="DQ127" s="1010" t="s">
        <v>431</v>
      </c>
      <c r="DR127" s="1010"/>
      <c r="DS127" s="1010"/>
      <c r="DT127" s="1010"/>
      <c r="DU127" s="1010"/>
      <c r="DV127" s="1011" t="s">
        <v>431</v>
      </c>
      <c r="DW127" s="1011"/>
      <c r="DX127" s="1011"/>
      <c r="DY127" s="1011"/>
      <c r="DZ127" s="1012"/>
    </row>
    <row r="128" spans="1:130" s="246" customFormat="1" ht="26.25" customHeight="1" thickBot="1" x14ac:dyDescent="0.2">
      <c r="A128" s="1133" t="s">
        <v>478</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479</v>
      </c>
      <c r="X128" s="1135"/>
      <c r="Y128" s="1135"/>
      <c r="Z128" s="1136"/>
      <c r="AA128" s="1137">
        <v>196051</v>
      </c>
      <c r="AB128" s="1138"/>
      <c r="AC128" s="1138"/>
      <c r="AD128" s="1138"/>
      <c r="AE128" s="1139"/>
      <c r="AF128" s="1140">
        <v>193355</v>
      </c>
      <c r="AG128" s="1138"/>
      <c r="AH128" s="1138"/>
      <c r="AI128" s="1138"/>
      <c r="AJ128" s="1139"/>
      <c r="AK128" s="1140">
        <v>198732</v>
      </c>
      <c r="AL128" s="1138"/>
      <c r="AM128" s="1138"/>
      <c r="AN128" s="1138"/>
      <c r="AO128" s="1139"/>
      <c r="AP128" s="1141"/>
      <c r="AQ128" s="1142"/>
      <c r="AR128" s="1142"/>
      <c r="AS128" s="1142"/>
      <c r="AT128" s="1143"/>
      <c r="AU128" s="282"/>
      <c r="AV128" s="282"/>
      <c r="AW128" s="282"/>
      <c r="AX128" s="978" t="s">
        <v>480</v>
      </c>
      <c r="AY128" s="979"/>
      <c r="AZ128" s="979"/>
      <c r="BA128" s="979"/>
      <c r="BB128" s="979"/>
      <c r="BC128" s="979"/>
      <c r="BD128" s="979"/>
      <c r="BE128" s="980"/>
      <c r="BF128" s="1144" t="s">
        <v>174</v>
      </c>
      <c r="BG128" s="1145"/>
      <c r="BH128" s="1145"/>
      <c r="BI128" s="1145"/>
      <c r="BJ128" s="1145"/>
      <c r="BK128" s="1145"/>
      <c r="BL128" s="1146"/>
      <c r="BM128" s="1144">
        <v>13.5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481</v>
      </c>
      <c r="CQ128" s="1127"/>
      <c r="CR128" s="1127"/>
      <c r="CS128" s="1127"/>
      <c r="CT128" s="1127"/>
      <c r="CU128" s="1127"/>
      <c r="CV128" s="1127"/>
      <c r="CW128" s="1127"/>
      <c r="CX128" s="1127"/>
      <c r="CY128" s="1127"/>
      <c r="CZ128" s="1127"/>
      <c r="DA128" s="1127"/>
      <c r="DB128" s="1127"/>
      <c r="DC128" s="1127"/>
      <c r="DD128" s="1127"/>
      <c r="DE128" s="1127"/>
      <c r="DF128" s="1128"/>
      <c r="DG128" s="1129" t="s">
        <v>174</v>
      </c>
      <c r="DH128" s="1130"/>
      <c r="DI128" s="1130"/>
      <c r="DJ128" s="1130"/>
      <c r="DK128" s="1130"/>
      <c r="DL128" s="1130" t="s">
        <v>431</v>
      </c>
      <c r="DM128" s="1130"/>
      <c r="DN128" s="1130"/>
      <c r="DO128" s="1130"/>
      <c r="DP128" s="1130"/>
      <c r="DQ128" s="1130" t="s">
        <v>174</v>
      </c>
      <c r="DR128" s="1130"/>
      <c r="DS128" s="1130"/>
      <c r="DT128" s="1130"/>
      <c r="DU128" s="1130"/>
      <c r="DV128" s="1131" t="s">
        <v>431</v>
      </c>
      <c r="DW128" s="1131"/>
      <c r="DX128" s="1131"/>
      <c r="DY128" s="1131"/>
      <c r="DZ128" s="1132"/>
    </row>
    <row r="129" spans="1:131" s="246" customFormat="1" ht="26.25" customHeight="1" x14ac:dyDescent="0.15">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482</v>
      </c>
      <c r="X129" s="1164"/>
      <c r="Y129" s="1164"/>
      <c r="Z129" s="1165"/>
      <c r="AA129" s="1048">
        <v>9668237</v>
      </c>
      <c r="AB129" s="1049"/>
      <c r="AC129" s="1049"/>
      <c r="AD129" s="1049"/>
      <c r="AE129" s="1050"/>
      <c r="AF129" s="1051">
        <v>9429051</v>
      </c>
      <c r="AG129" s="1049"/>
      <c r="AH129" s="1049"/>
      <c r="AI129" s="1049"/>
      <c r="AJ129" s="1050"/>
      <c r="AK129" s="1051">
        <v>9069082</v>
      </c>
      <c r="AL129" s="1049"/>
      <c r="AM129" s="1049"/>
      <c r="AN129" s="1049"/>
      <c r="AO129" s="1050"/>
      <c r="AP129" s="1166"/>
      <c r="AQ129" s="1167"/>
      <c r="AR129" s="1167"/>
      <c r="AS129" s="1167"/>
      <c r="AT129" s="1168"/>
      <c r="AU129" s="284"/>
      <c r="AV129" s="284"/>
      <c r="AW129" s="284"/>
      <c r="AX129" s="1157" t="s">
        <v>483</v>
      </c>
      <c r="AY129" s="1040"/>
      <c r="AZ129" s="1040"/>
      <c r="BA129" s="1040"/>
      <c r="BB129" s="1040"/>
      <c r="BC129" s="1040"/>
      <c r="BD129" s="1040"/>
      <c r="BE129" s="1041"/>
      <c r="BF129" s="1158" t="s">
        <v>431</v>
      </c>
      <c r="BG129" s="1159"/>
      <c r="BH129" s="1159"/>
      <c r="BI129" s="1159"/>
      <c r="BJ129" s="1159"/>
      <c r="BK129" s="1159"/>
      <c r="BL129" s="1160"/>
      <c r="BM129" s="1158">
        <v>18.5</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484</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485</v>
      </c>
      <c r="X130" s="1164"/>
      <c r="Y130" s="1164"/>
      <c r="Z130" s="1165"/>
      <c r="AA130" s="1048">
        <v>1815017</v>
      </c>
      <c r="AB130" s="1049"/>
      <c r="AC130" s="1049"/>
      <c r="AD130" s="1049"/>
      <c r="AE130" s="1050"/>
      <c r="AF130" s="1051">
        <v>1747662</v>
      </c>
      <c r="AG130" s="1049"/>
      <c r="AH130" s="1049"/>
      <c r="AI130" s="1049"/>
      <c r="AJ130" s="1050"/>
      <c r="AK130" s="1051">
        <v>1710647</v>
      </c>
      <c r="AL130" s="1049"/>
      <c r="AM130" s="1049"/>
      <c r="AN130" s="1049"/>
      <c r="AO130" s="1050"/>
      <c r="AP130" s="1166"/>
      <c r="AQ130" s="1167"/>
      <c r="AR130" s="1167"/>
      <c r="AS130" s="1167"/>
      <c r="AT130" s="1168"/>
      <c r="AU130" s="284"/>
      <c r="AV130" s="284"/>
      <c r="AW130" s="284"/>
      <c r="AX130" s="1157" t="s">
        <v>486</v>
      </c>
      <c r="AY130" s="1040"/>
      <c r="AZ130" s="1040"/>
      <c r="BA130" s="1040"/>
      <c r="BB130" s="1040"/>
      <c r="BC130" s="1040"/>
      <c r="BD130" s="1040"/>
      <c r="BE130" s="1041"/>
      <c r="BF130" s="1194">
        <v>9.1999999999999993</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487</v>
      </c>
      <c r="X131" s="1202"/>
      <c r="Y131" s="1202"/>
      <c r="Z131" s="1203"/>
      <c r="AA131" s="1095">
        <v>7853220</v>
      </c>
      <c r="AB131" s="1074"/>
      <c r="AC131" s="1074"/>
      <c r="AD131" s="1074"/>
      <c r="AE131" s="1075"/>
      <c r="AF131" s="1073">
        <v>7681389</v>
      </c>
      <c r="AG131" s="1074"/>
      <c r="AH131" s="1074"/>
      <c r="AI131" s="1074"/>
      <c r="AJ131" s="1075"/>
      <c r="AK131" s="1073">
        <v>7358435</v>
      </c>
      <c r="AL131" s="1074"/>
      <c r="AM131" s="1074"/>
      <c r="AN131" s="1074"/>
      <c r="AO131" s="1075"/>
      <c r="AP131" s="1204"/>
      <c r="AQ131" s="1205"/>
      <c r="AR131" s="1205"/>
      <c r="AS131" s="1205"/>
      <c r="AT131" s="1206"/>
      <c r="AU131" s="284"/>
      <c r="AV131" s="284"/>
      <c r="AW131" s="284"/>
      <c r="AX131" s="1176" t="s">
        <v>488</v>
      </c>
      <c r="AY131" s="1127"/>
      <c r="AZ131" s="1127"/>
      <c r="BA131" s="1127"/>
      <c r="BB131" s="1127"/>
      <c r="BC131" s="1127"/>
      <c r="BD131" s="1127"/>
      <c r="BE131" s="1128"/>
      <c r="BF131" s="1177">
        <v>11.9</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489</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490</v>
      </c>
      <c r="W132" s="1187"/>
      <c r="X132" s="1187"/>
      <c r="Y132" s="1187"/>
      <c r="Z132" s="1188"/>
      <c r="AA132" s="1189">
        <v>9.1606245590000004</v>
      </c>
      <c r="AB132" s="1190"/>
      <c r="AC132" s="1190"/>
      <c r="AD132" s="1190"/>
      <c r="AE132" s="1191"/>
      <c r="AF132" s="1192">
        <v>9.1200562810000001</v>
      </c>
      <c r="AG132" s="1190"/>
      <c r="AH132" s="1190"/>
      <c r="AI132" s="1190"/>
      <c r="AJ132" s="1191"/>
      <c r="AK132" s="1192">
        <v>9.5862231579999992</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491</v>
      </c>
      <c r="W133" s="1170"/>
      <c r="X133" s="1170"/>
      <c r="Y133" s="1170"/>
      <c r="Z133" s="1171"/>
      <c r="AA133" s="1172">
        <v>9.4</v>
      </c>
      <c r="AB133" s="1173"/>
      <c r="AC133" s="1173"/>
      <c r="AD133" s="1173"/>
      <c r="AE133" s="1174"/>
      <c r="AF133" s="1172">
        <v>9.1</v>
      </c>
      <c r="AG133" s="1173"/>
      <c r="AH133" s="1173"/>
      <c r="AI133" s="1173"/>
      <c r="AJ133" s="1174"/>
      <c r="AK133" s="1172">
        <v>9.1999999999999993</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YXEmTzjMVMwbeQ+eV+kxjX6lqR+ourHHAs8KxRIgnieP8etOKLKGQyhZ3dXFQWhyqrLIz3Pot0UghKlZRt8x2Q==" saltValue="YBhi//oR0CsW1z4XndcHT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election activeCell="M45" sqref="M45"/>
    </sheetView>
  </sheetViews>
  <sheetFormatPr defaultColWidth="0" defaultRowHeight="13.5" customHeight="1" zeroHeight="1" x14ac:dyDescent="0.15"/>
  <cols>
    <col min="1" max="120" width="2.71093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492</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GW33TyrayTlF5k2oH42IYOIHRbVbdA4qYCW7CLwMbqDM8k4/Hhx2V/BbLMFZdZDOijddy3sRk8sKb5GyGLizTw==" saltValue="5WJd8EO8shFQmWGq6Jeih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election activeCell="M45" sqref="M45"/>
    </sheetView>
  </sheetViews>
  <sheetFormatPr defaultColWidth="0" defaultRowHeight="13.5" customHeight="1" zeroHeight="1" x14ac:dyDescent="0.15"/>
  <cols>
    <col min="1" max="116" width="2.57031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Nl/s95tykWqdXQ0T0xuAG3t38luEVgLRX+gAAX5xxYvmn4jhQ5igGxuNTbVtOEchioqDsTasYJjsKpal1b9R/Q==" saltValue="30R945CQD3T88BY41uslr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M45" sqref="M45"/>
    </sheetView>
  </sheetViews>
  <sheetFormatPr defaultColWidth="0" defaultRowHeight="13.5" customHeight="1" zeroHeight="1" x14ac:dyDescent="0.15"/>
  <cols>
    <col min="1" max="36" width="2.42578125" style="292" customWidth="1"/>
    <col min="37" max="44" width="17" style="292" customWidth="1"/>
    <col min="45" max="45" width="6.140625" style="299" customWidth="1"/>
    <col min="46" max="46" width="3" style="297" customWidth="1"/>
    <col min="47" max="47" width="19.140625" style="292" hidden="1" customWidth="1"/>
    <col min="48" max="52" width="12.5703125" style="292" hidden="1" customWidth="1"/>
    <col min="53" max="16384" width="8.57031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495</v>
      </c>
      <c r="AP7" s="303"/>
      <c r="AQ7" s="304" t="s">
        <v>496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497</v>
      </c>
      <c r="AQ8" s="310" t="s">
        <v>498</v>
      </c>
      <c r="AR8" s="311" t="s">
        <v>499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500</v>
      </c>
      <c r="AL9" s="1213"/>
      <c r="AM9" s="1213"/>
      <c r="AN9" s="1214"/>
      <c r="AO9" s="312">
        <v>2240991</v>
      </c>
      <c r="AP9" s="312">
        <v>112139</v>
      </c>
      <c r="AQ9" s="313">
        <v>56489</v>
      </c>
      <c r="AR9" s="314">
        <v>98.5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501</v>
      </c>
      <c r="AL10" s="1213"/>
      <c r="AM10" s="1213"/>
      <c r="AN10" s="1214"/>
      <c r="AO10" s="315">
        <v>136431</v>
      </c>
      <c r="AP10" s="315">
        <v>6827</v>
      </c>
      <c r="AQ10" s="316">
        <v>5759</v>
      </c>
      <c r="AR10" s="317">
        <v>18.5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502</v>
      </c>
      <c r="AL11" s="1213"/>
      <c r="AM11" s="1213"/>
      <c r="AN11" s="1214"/>
      <c r="AO11" s="315">
        <v>490718</v>
      </c>
      <c r="AP11" s="315">
        <v>24556</v>
      </c>
      <c r="AQ11" s="316">
        <v>8418</v>
      </c>
      <c r="AR11" s="317">
        <v>191.7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503</v>
      </c>
      <c r="AL12" s="1213"/>
      <c r="AM12" s="1213"/>
      <c r="AN12" s="1214"/>
      <c r="AO12" s="315" t="s">
        <v>504</v>
      </c>
      <c r="AP12" s="315" t="s">
        <v>504</v>
      </c>
      <c r="AQ12" s="316">
        <v>199</v>
      </c>
      <c r="AR12" s="317" t="s">
        <v>504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505</v>
      </c>
      <c r="AL13" s="1213"/>
      <c r="AM13" s="1213"/>
      <c r="AN13" s="1214"/>
      <c r="AO13" s="315" t="s">
        <v>504</v>
      </c>
      <c r="AP13" s="315" t="s">
        <v>504</v>
      </c>
      <c r="AQ13" s="316">
        <v>11</v>
      </c>
      <c r="AR13" s="317" t="s">
        <v>504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506</v>
      </c>
      <c r="AL14" s="1213"/>
      <c r="AM14" s="1213"/>
      <c r="AN14" s="1214"/>
      <c r="AO14" s="315">
        <v>43862</v>
      </c>
      <c r="AP14" s="315">
        <v>2195</v>
      </c>
      <c r="AQ14" s="316">
        <v>2749</v>
      </c>
      <c r="AR14" s="317">
        <v>-20.2</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507</v>
      </c>
      <c r="AL15" s="1213"/>
      <c r="AM15" s="1213"/>
      <c r="AN15" s="1214"/>
      <c r="AO15" s="315">
        <v>44396</v>
      </c>
      <c r="AP15" s="315">
        <v>2222</v>
      </c>
      <c r="AQ15" s="316">
        <v>1213</v>
      </c>
      <c r="AR15" s="317">
        <v>83.2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508</v>
      </c>
      <c r="AL16" s="1216"/>
      <c r="AM16" s="1216"/>
      <c r="AN16" s="1217"/>
      <c r="AO16" s="315">
        <v>-179919</v>
      </c>
      <c r="AP16" s="315">
        <v>-9003</v>
      </c>
      <c r="AQ16" s="316">
        <v>-4842</v>
      </c>
      <c r="AR16" s="317">
        <v>85.9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187</v>
      </c>
      <c r="AL17" s="1216"/>
      <c r="AM17" s="1216"/>
      <c r="AN17" s="1217"/>
      <c r="AO17" s="315">
        <v>2776479</v>
      </c>
      <c r="AP17" s="315">
        <v>138935</v>
      </c>
      <c r="AQ17" s="316">
        <v>69997</v>
      </c>
      <c r="AR17" s="317">
        <v>98.5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510</v>
      </c>
      <c r="AP20" s="323" t="s">
        <v>511</v>
      </c>
      <c r="AQ20" s="324" t="s">
        <v>512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513</v>
      </c>
      <c r="AL21" s="1208"/>
      <c r="AM21" s="1208"/>
      <c r="AN21" s="1209"/>
      <c r="AO21" s="327">
        <v>11.51</v>
      </c>
      <c r="AP21" s="328">
        <v>6.51</v>
      </c>
      <c r="AQ21" s="329">
        <v>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514</v>
      </c>
      <c r="AL22" s="1208"/>
      <c r="AM22" s="1208"/>
      <c r="AN22" s="1209"/>
      <c r="AO22" s="332">
        <v>96.5</v>
      </c>
      <c r="AP22" s="333">
        <v>97.2</v>
      </c>
      <c r="AQ22" s="334">
        <v>-0.7</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495</v>
      </c>
      <c r="AP30" s="303"/>
      <c r="AQ30" s="304" t="s">
        <v>496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497</v>
      </c>
      <c r="AQ31" s="310" t="s">
        <v>498</v>
      </c>
      <c r="AR31" s="311" t="s">
        <v>499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518</v>
      </c>
      <c r="AL32" s="1224"/>
      <c r="AM32" s="1224"/>
      <c r="AN32" s="1225"/>
      <c r="AO32" s="342">
        <v>2118817</v>
      </c>
      <c r="AP32" s="342">
        <v>106026</v>
      </c>
      <c r="AQ32" s="343">
        <v>31531</v>
      </c>
      <c r="AR32" s="344">
        <v>236.3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519</v>
      </c>
      <c r="AL33" s="1224"/>
      <c r="AM33" s="1224"/>
      <c r="AN33" s="1225"/>
      <c r="AO33" s="342" t="s">
        <v>504</v>
      </c>
      <c r="AP33" s="342" t="s">
        <v>504</v>
      </c>
      <c r="AQ33" s="343" t="s">
        <v>504</v>
      </c>
      <c r="AR33" s="344" t="s">
        <v>504</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520</v>
      </c>
      <c r="AL34" s="1224"/>
      <c r="AM34" s="1224"/>
      <c r="AN34" s="1225"/>
      <c r="AO34" s="342" t="s">
        <v>504</v>
      </c>
      <c r="AP34" s="342" t="s">
        <v>504</v>
      </c>
      <c r="AQ34" s="343" t="s">
        <v>504</v>
      </c>
      <c r="AR34" s="344" t="s">
        <v>504</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521</v>
      </c>
      <c r="AL35" s="1224"/>
      <c r="AM35" s="1224"/>
      <c r="AN35" s="1225"/>
      <c r="AO35" s="342">
        <v>421550</v>
      </c>
      <c r="AP35" s="342">
        <v>21094</v>
      </c>
      <c r="AQ35" s="343">
        <v>9647</v>
      </c>
      <c r="AR35" s="344">
        <v>118.7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522</v>
      </c>
      <c r="AL36" s="1224"/>
      <c r="AM36" s="1224"/>
      <c r="AN36" s="1225"/>
      <c r="AO36" s="342">
        <v>49161</v>
      </c>
      <c r="AP36" s="342">
        <v>2460</v>
      </c>
      <c r="AQ36" s="343">
        <v>2316</v>
      </c>
      <c r="AR36" s="344">
        <v>6.2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523</v>
      </c>
      <c r="AL37" s="1224"/>
      <c r="AM37" s="1224"/>
      <c r="AN37" s="1225"/>
      <c r="AO37" s="342">
        <v>25247</v>
      </c>
      <c r="AP37" s="342">
        <v>1263</v>
      </c>
      <c r="AQ37" s="343">
        <v>1006</v>
      </c>
      <c r="AR37" s="344">
        <v>25.5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524</v>
      </c>
      <c r="AL38" s="1227"/>
      <c r="AM38" s="1227"/>
      <c r="AN38" s="1228"/>
      <c r="AO38" s="345" t="s">
        <v>504</v>
      </c>
      <c r="AP38" s="345" t="s">
        <v>504</v>
      </c>
      <c r="AQ38" s="346">
        <v>1</v>
      </c>
      <c r="AR38" s="334" t="s">
        <v>504</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525</v>
      </c>
      <c r="AL39" s="1227"/>
      <c r="AM39" s="1227"/>
      <c r="AN39" s="1228"/>
      <c r="AO39" s="342">
        <v>-198732</v>
      </c>
      <c r="AP39" s="342">
        <v>-9945</v>
      </c>
      <c r="AQ39" s="343">
        <v>-3160</v>
      </c>
      <c r="AR39" s="344">
        <v>214.7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526</v>
      </c>
      <c r="AL40" s="1224"/>
      <c r="AM40" s="1224"/>
      <c r="AN40" s="1225"/>
      <c r="AO40" s="342">
        <v>-1710647</v>
      </c>
      <c r="AP40" s="342">
        <v>-85601</v>
      </c>
      <c r="AQ40" s="343">
        <v>-28415</v>
      </c>
      <c r="AR40" s="344">
        <v>201.3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298</v>
      </c>
      <c r="AL41" s="1230"/>
      <c r="AM41" s="1230"/>
      <c r="AN41" s="1231"/>
      <c r="AO41" s="342">
        <v>705396</v>
      </c>
      <c r="AP41" s="342">
        <v>35298</v>
      </c>
      <c r="AQ41" s="343">
        <v>12925</v>
      </c>
      <c r="AR41" s="344">
        <v>173.1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495</v>
      </c>
      <c r="AN49" s="1220" t="s">
        <v>530</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531</v>
      </c>
      <c r="AO50" s="359" t="s">
        <v>532</v>
      </c>
      <c r="AP50" s="360" t="s">
        <v>533</v>
      </c>
      <c r="AQ50" s="361" t="s">
        <v>534</v>
      </c>
      <c r="AR50" s="362" t="s">
        <v>535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536</v>
      </c>
      <c r="AL51" s="355"/>
      <c r="AM51" s="363">
        <v>2160246</v>
      </c>
      <c r="AN51" s="364">
        <v>100795</v>
      </c>
      <c r="AO51" s="365">
        <v>-29.6</v>
      </c>
      <c r="AP51" s="366">
        <v>53292</v>
      </c>
      <c r="AQ51" s="367">
        <v>0</v>
      </c>
      <c r="AR51" s="368">
        <v>-29.6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537</v>
      </c>
      <c r="AM52" s="371">
        <v>1196357</v>
      </c>
      <c r="AN52" s="372">
        <v>55821</v>
      </c>
      <c r="AO52" s="373">
        <v>-34.4</v>
      </c>
      <c r="AP52" s="374">
        <v>28900</v>
      </c>
      <c r="AQ52" s="375">
        <v>18.899999999999999</v>
      </c>
      <c r="AR52" s="376">
        <v>-53.3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538</v>
      </c>
      <c r="AL53" s="355"/>
      <c r="AM53" s="363">
        <v>2962676</v>
      </c>
      <c r="AN53" s="364">
        <v>140331</v>
      </c>
      <c r="AO53" s="365">
        <v>39.200000000000003</v>
      </c>
      <c r="AP53" s="366">
        <v>49919</v>
      </c>
      <c r="AQ53" s="367">
        <v>-6.3</v>
      </c>
      <c r="AR53" s="368">
        <v>45.5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537</v>
      </c>
      <c r="AM54" s="371">
        <v>1475298</v>
      </c>
      <c r="AN54" s="372">
        <v>69880</v>
      </c>
      <c r="AO54" s="373">
        <v>25.2</v>
      </c>
      <c r="AP54" s="374">
        <v>26398</v>
      </c>
      <c r="AQ54" s="375">
        <v>-8.6999999999999993</v>
      </c>
      <c r="AR54" s="376">
        <v>33.9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539</v>
      </c>
      <c r="AL55" s="355"/>
      <c r="AM55" s="363">
        <v>3642359</v>
      </c>
      <c r="AN55" s="364">
        <v>175815</v>
      </c>
      <c r="AO55" s="365">
        <v>25.3</v>
      </c>
      <c r="AP55" s="366">
        <v>47738</v>
      </c>
      <c r="AQ55" s="367">
        <v>-4.4000000000000004</v>
      </c>
      <c r="AR55" s="368">
        <v>29.7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537</v>
      </c>
      <c r="AM56" s="371">
        <v>2348250</v>
      </c>
      <c r="AN56" s="372">
        <v>113349</v>
      </c>
      <c r="AO56" s="373">
        <v>62.2</v>
      </c>
      <c r="AP56" s="374">
        <v>24937</v>
      </c>
      <c r="AQ56" s="375">
        <v>-5.5</v>
      </c>
      <c r="AR56" s="376">
        <v>67.7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540</v>
      </c>
      <c r="AL57" s="355"/>
      <c r="AM57" s="363">
        <v>3968640</v>
      </c>
      <c r="AN57" s="364">
        <v>194904</v>
      </c>
      <c r="AO57" s="365">
        <v>10.9</v>
      </c>
      <c r="AP57" s="366">
        <v>52191</v>
      </c>
      <c r="AQ57" s="367">
        <v>9.3000000000000007</v>
      </c>
      <c r="AR57" s="368">
        <v>1.6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537</v>
      </c>
      <c r="AM58" s="371">
        <v>1587602</v>
      </c>
      <c r="AN58" s="372">
        <v>77969</v>
      </c>
      <c r="AO58" s="373">
        <v>-31.2</v>
      </c>
      <c r="AP58" s="374">
        <v>24843</v>
      </c>
      <c r="AQ58" s="375">
        <v>-0.4</v>
      </c>
      <c r="AR58" s="376">
        <v>-30.8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541</v>
      </c>
      <c r="AL59" s="355"/>
      <c r="AM59" s="363">
        <v>2771683</v>
      </c>
      <c r="AN59" s="364">
        <v>138695</v>
      </c>
      <c r="AO59" s="365">
        <v>-28.8</v>
      </c>
      <c r="AP59" s="366">
        <v>47387</v>
      </c>
      <c r="AQ59" s="367">
        <v>-9.1999999999999993</v>
      </c>
      <c r="AR59" s="368">
        <v>-19.600000000000001</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537</v>
      </c>
      <c r="AM60" s="371">
        <v>1545850</v>
      </c>
      <c r="AN60" s="372">
        <v>77354</v>
      </c>
      <c r="AO60" s="373">
        <v>-0.8</v>
      </c>
      <c r="AP60" s="374">
        <v>24928</v>
      </c>
      <c r="AQ60" s="375">
        <v>0.3</v>
      </c>
      <c r="AR60" s="376">
        <v>-1.1000000000000001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542</v>
      </c>
      <c r="AL61" s="377"/>
      <c r="AM61" s="378">
        <v>3101121</v>
      </c>
      <c r="AN61" s="379">
        <v>150108</v>
      </c>
      <c r="AO61" s="380">
        <v>3.4</v>
      </c>
      <c r="AP61" s="381">
        <v>50105</v>
      </c>
      <c r="AQ61" s="382">
        <v>-2.1</v>
      </c>
      <c r="AR61" s="368">
        <v>5.5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537</v>
      </c>
      <c r="AM62" s="371">
        <v>1630671</v>
      </c>
      <c r="AN62" s="372">
        <v>78875</v>
      </c>
      <c r="AO62" s="373">
        <v>4.2</v>
      </c>
      <c r="AP62" s="374">
        <v>26001</v>
      </c>
      <c r="AQ62" s="375">
        <v>0.9</v>
      </c>
      <c r="AR62" s="376">
        <v>3.3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S+vOKi/f4Wp/iRqraPsXNo6hV8zBpXgxoFQhiSIHvL1Hf/KTO5nJAmo9lXmXI+WaiC2F5cQT7KllFj0aXC8nNQ==" saltValue="WcfsRM4xpkTbyLypjfiTP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election activeCell="M45" sqref="M45"/>
    </sheetView>
  </sheetViews>
  <sheetFormatPr defaultColWidth="0" defaultRowHeight="13.5" customHeight="1" zeroHeight="1" x14ac:dyDescent="0.15"/>
  <cols>
    <col min="1" max="125" width="2.425781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5Ou6X9hV+ssk4MF6XUrJz5/NSCvS0O3KxVTmmQo5rkqQyaEAZRR18hygFGsMOsHkdsXXFoTO7FIOi+d5fbg10A==" saltValue="kwUNn0NnJP9nBMksxC/pJ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election activeCell="M45" sqref="M45"/>
    </sheetView>
  </sheetViews>
  <sheetFormatPr defaultColWidth="0" defaultRowHeight="13.5" customHeight="1" zeroHeight="1" x14ac:dyDescent="0.15"/>
  <cols>
    <col min="1" max="125" width="2.425781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97kL5ymOmOuHk/t/6i+Uqgdq72R2Rcd3N3KYgvKlCxLj2XaxIuXEftT6YFzACNtq8miGHgF4AXRwZB5uCJfBsw==" saltValue="cnxjaReTYYrEV73yXPOPV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M45" sqref="M45"/>
    </sheetView>
  </sheetViews>
  <sheetFormatPr defaultColWidth="0" defaultRowHeight="13.5" customHeight="1" zeroHeight="1" x14ac:dyDescent="0.15"/>
  <cols>
    <col min="1" max="1" width="8.28515625" style="1" customWidth="1"/>
    <col min="2" max="16" width="14.57031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232" t="s">
        <v>3</v>
      </c>
      <c r="D47" s="1232"/>
      <c r="E47" s="1233"/>
      <c r="F47" s="11">
        <v>23.84</v>
      </c>
      <c r="G47" s="12">
        <v>27.41</v>
      </c>
      <c r="H47" s="12">
        <v>29.16</v>
      </c>
      <c r="I47" s="12">
        <v>30.22</v>
      </c>
      <c r="J47" s="13">
        <v>30.9</v>
      </c>
    </row>
    <row r="48" spans="2:10" ht="57.75" customHeight="1" x14ac:dyDescent="0.15">
      <c r="B48" s="14"/>
      <c r="C48" s="1234" t="s">
        <v>4</v>
      </c>
      <c r="D48" s="1234"/>
      <c r="E48" s="1235"/>
      <c r="F48" s="15">
        <v>3.09</v>
      </c>
      <c r="G48" s="16">
        <v>4.18</v>
      </c>
      <c r="H48" s="16">
        <v>4.74</v>
      </c>
      <c r="I48" s="16">
        <v>6.99</v>
      </c>
      <c r="J48" s="17">
        <v>8.31</v>
      </c>
    </row>
    <row r="49" spans="2:10" ht="57.75" customHeight="1" thickBot="1" x14ac:dyDescent="0.2">
      <c r="B49" s="18"/>
      <c r="C49" s="1236" t="s">
        <v>5</v>
      </c>
      <c r="D49" s="1236"/>
      <c r="E49" s="1237"/>
      <c r="F49" s="19" t="s">
        <v>551</v>
      </c>
      <c r="G49" s="20">
        <v>3.37</v>
      </c>
      <c r="H49" s="20" t="s">
        <v>552</v>
      </c>
      <c r="I49" s="20">
        <v>0.01</v>
      </c>
      <c r="J49" s="21" t="s">
        <v>553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x22I3gS6aDDQpRrKTqyBo3Ob5GfApH+vpeSgfzuu8bImroMOvNfBh0QLb8LS367ytmIZaeEZyBrZASEA4XgCuA==" saltValue="1CswPZOsk2R4q6QKo1HiX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2020-08-24T23:39:39Z</cp:lastPrinted>
  <dcterms:created xsi:type="dcterms:W3CDTF">2020-02-10T02:07:12Z</dcterms:created>
  <dcterms:modified xsi:type="dcterms:W3CDTF">2020-08-24T23:39:45Z</dcterms:modified>
  <cp:category/>
</cp:coreProperties>
</file>