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79\Desktop\"/>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<sst xmlns="http://schemas.openxmlformats.org/spreadsheetml/2006/main" count="242" uniqueCount="110">
  <si>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</si>
  <si>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</si>
  <si>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</si>
  <si>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</si>
  <si>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</si>
  <si>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</si>
  <si>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</si>
  <si>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</si>
  <si>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</si>
  <si>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</si>
  <si>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</si>
  <si>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</si>
  <si>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</si>
  <si>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</si>
  <si>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</si>
  <si>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</si>
  <si>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</si>
  <si>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</si>
  <si>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</si>
  <si>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</si>
  <si>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</si>
  <si>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</si>
  <si>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</si>
  <si>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</si>
  <si>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</si>
  <si>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</si>
  <si>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</si>
  <si>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</si>
  <si>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</si>
  <si>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</si>
  <si>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</si>
  <si>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</si>
  <si>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</si>
  <si>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</si>
  <si>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</si>
  <si>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</si>
  <si>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</si>
  <si>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</si>
  <si>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</si>
  <si>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</si>
  <si>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</si>
  <si>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</si>
  <si>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</si>
  <si>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</si>
  <si>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</si>
  <si>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</si>
  <si>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</si>
  <si>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</si>
  <si>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</si>
  <si>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</si>
  <si>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</si>
  <si>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</si>
  <si>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</si>
  <si>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</si>
  <si>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</si>
  <si>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</si>
  <si>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</si>
  <si>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</si>
  <si>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</si>
  <si>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</si>
  <si>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</si>
  <si>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</si>
  <si>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</si>
  <si>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</si>
  <si>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</si>
  <si>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</si>
  <si>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</si>
  <si>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</si>
  <si>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</si>
  <si>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</si>
  <si>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</si>
  <si>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</si>
  <si>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</si>
  <si>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</si>
  <si>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</si>
  <si>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</si>
  <si>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</si>
  <si>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</si>
  <si>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</si>
  <si>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</si>
  <si>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</si>
  <si>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</si>
  <si>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</si>
  <si>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</si>
  <si>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</si>
  <si>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</si>
  <si>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</si>
  <si>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</si>
  <si>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</si>
  <si>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</si>
  <si>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</si>
  <si>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</si>
  <si>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</si>
  <si>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</si>
  <si>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</si>
  <si>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</si>
  <si>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遠軽町</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</si>
  <si>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</si>
  <si>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</si>
  <si>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</si>
  <si>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</si>
  <si>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</si>
  <si>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</si>
  <si>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</si>
  <si>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</si>
  <si>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</si>
  <si>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</si>
  <si>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経常収支比率は、100％を超え単年度収支は黒字であり、累積欠損金はない。
　流動比率は、100％を上回っており、短期的な債務に対する支払能力はある。
　企業債残高は、減少しており平均値より低い。
　経費回収率は、100％を上回っており汚水に係る費用を下水道使用料で賄っている。
　汚水処理原価は、平均値より低く減少傾向にある。
　施設利用率は、平均値より高く、施設が有効に活用されている。
　水洗化率は、８９％であり平均値より高い。
</t>
    <rPh sb="28" eb="30">
      <t>ルイセキ</t>
    </rPh>
    <rPh sb="30" eb="33">
      <t>ケッソンキン</t>
    </rPh>
    <rPh sb="100" eb="102">
      <t>ケイヒ</t>
    </rPh>
    <rPh sb="102" eb="104">
      <t>カイシュウ</t>
    </rPh>
    <rPh sb="104" eb="105">
      <t>リツ</t>
    </rPh>
    <rPh sb="141" eb="143">
      <t>オスイ</t>
    </rPh>
    <rPh sb="143" eb="145">
      <t>ショリ</t>
    </rPh>
    <rPh sb="145" eb="147">
      <t>ゲンカ</t>
    </rPh>
    <rPh sb="149" eb="151">
      <t>ヘイキン</t>
    </rPh>
    <rPh sb="151" eb="152">
      <t>チ</t>
    </rPh>
    <rPh sb="154" eb="155">
      <t>ヒク</t>
    </rPh>
    <rPh sb="156" eb="158">
      <t>ゲンショウ</t>
    </rPh>
    <rPh sb="158" eb="160">
      <t>ケイコウ</t>
    </rPh>
    <rPh sb="197" eb="200">
      <t>スイセンカ</t>
    </rPh>
    <rPh sb="200" eb="201">
      <t>リツ</t>
    </rPh>
    <rPh sb="209" eb="211">
      <t>ヘイキン</t>
    </rPh>
    <rPh sb="211" eb="212">
      <t>チ</t>
    </rPh>
    <rPh sb="214" eb="215">
      <t>タカ</t>
    </rPh>
    <phoneticPr fontId="4"/>
  </si>
  <si>
    <t>　減価償却率は、平均値より低く今現在、施設は老朽化していない。</t>
    <rPh sb="15" eb="16">
      <t>イマ</t>
    </rPh>
    <rPh sb="16" eb="18">
      <t>ゲンザイ</t>
    </rPh>
    <rPh sb="19" eb="21">
      <t>シセツ</t>
    </rPh>
    <rPh sb="22" eb="25">
      <t>ロウキュウカ</t>
    </rPh>
    <phoneticPr fontId="4"/>
  </si>
  <si>
    <t>　平成23年度より法適化し、特定環境保全公共下水道事業と同一会計で事業を行っている。
　汚水処理原価は平均値より低めであるが今後も、投資の効率化と不明水対策等を実施し維持管理費等の削減により経営改善を図っていく。
　また、施設利用率及び水洗化率に関しても、利子補給制度を活用し向上に努める。
　なお、今後、施設の老朽化が進むため、計画的な更新が必要である。</t>
    <rPh sb="9" eb="10">
      <t>ホウ</t>
    </rPh>
    <rPh sb="14" eb="16">
      <t>トクテイ</t>
    </rPh>
    <rPh sb="16" eb="18">
      <t>カンキョウ</t>
    </rPh>
    <rPh sb="18" eb="20">
      <t>ホゼン</t>
    </rPh>
    <rPh sb="20" eb="22">
      <t>コウキョウ</t>
    </rPh>
    <rPh sb="22" eb="23">
      <t>シタ</t>
    </rPh>
    <rPh sb="44" eb="46">
      <t>オスイ</t>
    </rPh>
    <rPh sb="46" eb="48">
      <t>ショリ</t>
    </rPh>
    <rPh sb="56" eb="57">
      <t>ヒク</t>
    </rPh>
    <rPh sb="66" eb="68">
      <t>トウシ</t>
    </rPh>
    <rPh sb="69" eb="72">
      <t>コウリツカ</t>
    </rPh>
    <rPh sb="95" eb="97">
      <t>ケイエイ</t>
    </rPh>
    <rPh sb="97" eb="99">
      <t>カイゼン</t>
    </rPh>
    <rPh sb="100" eb="101">
      <t>ハカ</t>
    </rPh>
    <rPh sb="111" eb="113">
      <t>シセツ</t>
    </rPh>
    <rPh sb="113" eb="116">
      <t>リヨウリツ</t>
    </rPh>
    <rPh sb="116" eb="117">
      <t>オヨ</t>
    </rPh>
    <rPh sb="150" eb="15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</si>
</sst>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70435376"/>
        <c:axId val="22410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70435376"/>
        <c:axId val="224100464"/>
      </c:lineChart>
      <c:dateAx>
        <c:axId val="270435376"/>
        <c:scaling>
          <c:orientation val="minMax"/>
        </c:scaling>
        <c:delete val="1"/>
        <c:axPos val="b"/>
        <c:numFmt formatCode="ge" sourceLinked="1"/>
        <c:majorTickMark val="none"/>
        <c:minorTickMark val="none"/>
        <c:tickLblPos val="none"/>
        <c:crossAx val="224100464"/>
        <c:crosses val="autoZero"/>
        <c:auto val="1"/>
        <c:lblOffset val="100"/>
        <c:baseTimeUnit val="years"/>
      </c:dateAx>
      <c:valAx>
        <c:axId val="22410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4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79.040000000000006</c:v>
                </c:pt>
                <c:pt idx="2">
                  <c:v>81.25</c:v>
                </c:pt>
                <c:pt idx="3">
                  <c:v>97.18</c:v>
                </c:pt>
                <c:pt idx="4">
                  <c:v>93.54</c:v>
                </c:pt>
              </c:numCache>
            </c:numRef>
          </c:val>
        </c:ser>
        <c:dLbls>
          <c:showLegendKey val="0"/>
          <c:showVal val="0"/>
          <c:showCatName val="0"/>
          <c:showSerName val="0"/>
          <c:showPercent val="0"/>
          <c:showBubbleSize val="0"/>
        </c:dLbls>
        <c:gapWidth val="150"/>
        <c:axId val="271442488"/>
        <c:axId val="271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71442488"/>
        <c:axId val="271442880"/>
      </c:lineChart>
      <c:dateAx>
        <c:axId val="271442488"/>
        <c:scaling>
          <c:orientation val="minMax"/>
        </c:scaling>
        <c:delete val="1"/>
        <c:axPos val="b"/>
        <c:numFmt formatCode="ge" sourceLinked="1"/>
        <c:majorTickMark val="none"/>
        <c:minorTickMark val="none"/>
        <c:tickLblPos val="none"/>
        <c:crossAx val="271442880"/>
        <c:crosses val="autoZero"/>
        <c:auto val="1"/>
        <c:lblOffset val="100"/>
        <c:baseTimeUnit val="years"/>
      </c:dateAx>
      <c:valAx>
        <c:axId val="271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87.41</c:v>
                </c:pt>
                <c:pt idx="2">
                  <c:v>89.07</c:v>
                </c:pt>
                <c:pt idx="3">
                  <c:v>90.74</c:v>
                </c:pt>
                <c:pt idx="4">
                  <c:v>89.03</c:v>
                </c:pt>
              </c:numCache>
            </c:numRef>
          </c:val>
        </c:ser>
        <c:dLbls>
          <c:showLegendKey val="0"/>
          <c:showVal val="0"/>
          <c:showCatName val="0"/>
          <c:showSerName val="0"/>
          <c:showPercent val="0"/>
          <c:showBubbleSize val="0"/>
        </c:dLbls>
        <c:gapWidth val="150"/>
        <c:axId val="271444056"/>
        <c:axId val="2714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71444056"/>
        <c:axId val="271444448"/>
      </c:lineChart>
      <c:dateAx>
        <c:axId val="271444056"/>
        <c:scaling>
          <c:orientation val="minMax"/>
        </c:scaling>
        <c:delete val="1"/>
        <c:axPos val="b"/>
        <c:numFmt formatCode="ge" sourceLinked="1"/>
        <c:majorTickMark val="none"/>
        <c:minorTickMark val="none"/>
        <c:tickLblPos val="none"/>
        <c:crossAx val="271444448"/>
        <c:crosses val="autoZero"/>
        <c:auto val="1"/>
        <c:lblOffset val="100"/>
        <c:baseTimeUnit val="years"/>
      </c:dateAx>
      <c:valAx>
        <c:axId val="2714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100.79</c:v>
                </c:pt>
                <c:pt idx="2">
                  <c:v>102.84</c:v>
                </c:pt>
                <c:pt idx="3">
                  <c:v>107.23</c:v>
                </c:pt>
                <c:pt idx="4">
                  <c:v>126.46</c:v>
                </c:pt>
              </c:numCache>
            </c:numRef>
          </c:val>
        </c:ser>
        <c:dLbls>
          <c:showLegendKey val="0"/>
          <c:showVal val="0"/>
          <c:showCatName val="0"/>
          <c:showSerName val="0"/>
          <c:showPercent val="0"/>
          <c:showBubbleSize val="0"/>
        </c:dLbls>
        <c:gapWidth val="150"/>
        <c:axId val="271029248"/>
        <c:axId val="2704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101.09</c:v>
                </c:pt>
                <c:pt idx="2">
                  <c:v>102.83</c:v>
                </c:pt>
                <c:pt idx="3">
                  <c:v>102.73</c:v>
                </c:pt>
                <c:pt idx="4">
                  <c:v>108.56</c:v>
                </c:pt>
              </c:numCache>
            </c:numRef>
          </c:val>
          <c:smooth val="0"/>
        </c:ser>
        <c:dLbls>
          <c:showLegendKey val="0"/>
          <c:showVal val="0"/>
          <c:showCatName val="0"/>
          <c:showSerName val="0"/>
          <c:showPercent val="0"/>
          <c:showBubbleSize val="0"/>
        </c:dLbls>
        <c:marker val="1"/>
        <c:smooth val="0"/>
        <c:axId val="271029248"/>
        <c:axId val="270443936"/>
      </c:lineChart>
      <c:dateAx>
        <c:axId val="271029248"/>
        <c:scaling>
          <c:orientation val="minMax"/>
        </c:scaling>
        <c:delete val="1"/>
        <c:axPos val="b"/>
        <c:numFmt formatCode="ge" sourceLinked="1"/>
        <c:majorTickMark val="none"/>
        <c:minorTickMark val="none"/>
        <c:tickLblPos val="none"/>
        <c:crossAx val="270443936"/>
        <c:crosses val="autoZero"/>
        <c:auto val="1"/>
        <c:lblOffset val="100"/>
        <c:baseTimeUnit val="years"/>
      </c:dateAx>
      <c:valAx>
        <c:axId val="2704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3.39</c:v>
                </c:pt>
                <c:pt idx="2">
                  <c:v>6.74</c:v>
                </c:pt>
                <c:pt idx="3">
                  <c:v>9.76</c:v>
                </c:pt>
                <c:pt idx="4">
                  <c:v>13.32</c:v>
                </c:pt>
              </c:numCache>
            </c:numRef>
          </c:val>
        </c:ser>
        <c:dLbls>
          <c:showLegendKey val="0"/>
          <c:showVal val="0"/>
          <c:showCatName val="0"/>
          <c:showSerName val="0"/>
          <c:showPercent val="0"/>
          <c:showBubbleSize val="0"/>
        </c:dLbls>
        <c:gapWidth val="150"/>
        <c:axId val="270452280"/>
        <c:axId val="27045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11.9</c:v>
                </c:pt>
                <c:pt idx="2">
                  <c:v>10.46</c:v>
                </c:pt>
                <c:pt idx="3">
                  <c:v>11.39</c:v>
                </c:pt>
                <c:pt idx="4">
                  <c:v>21.28</c:v>
                </c:pt>
              </c:numCache>
            </c:numRef>
          </c:val>
          <c:smooth val="0"/>
        </c:ser>
        <c:dLbls>
          <c:showLegendKey val="0"/>
          <c:showVal val="0"/>
          <c:showCatName val="0"/>
          <c:showSerName val="0"/>
          <c:showPercent val="0"/>
          <c:showBubbleSize val="0"/>
        </c:dLbls>
        <c:marker val="1"/>
        <c:smooth val="0"/>
        <c:axId val="270452280"/>
        <c:axId val="270452664"/>
      </c:lineChart>
      <c:dateAx>
        <c:axId val="270452280"/>
        <c:scaling>
          <c:orientation val="minMax"/>
        </c:scaling>
        <c:delete val="1"/>
        <c:axPos val="b"/>
        <c:numFmt formatCode="ge" sourceLinked="1"/>
        <c:majorTickMark val="none"/>
        <c:minorTickMark val="none"/>
        <c:tickLblPos val="none"/>
        <c:crossAx val="270452664"/>
        <c:crosses val="autoZero"/>
        <c:auto val="1"/>
        <c:lblOffset val="100"/>
        <c:baseTimeUnit val="years"/>
      </c:dateAx>
      <c:valAx>
        <c:axId val="27045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45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71169320"/>
        <c:axId val="27116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0.66</c:v>
                </c:pt>
                <c:pt idx="3" formatCode="#,##0.00;&quot;△&quot;#,##0.00;&quot;-&quot;">
                  <c:v>0.78</c:v>
                </c:pt>
                <c:pt idx="4">
                  <c:v>0</c:v>
                </c:pt>
              </c:numCache>
            </c:numRef>
          </c:val>
          <c:smooth val="0"/>
        </c:ser>
        <c:dLbls>
          <c:showLegendKey val="0"/>
          <c:showVal val="0"/>
          <c:showCatName val="0"/>
          <c:showSerName val="0"/>
          <c:showPercent val="0"/>
          <c:showBubbleSize val="0"/>
        </c:dLbls>
        <c:marker val="1"/>
        <c:smooth val="0"/>
        <c:axId val="271169320"/>
        <c:axId val="271169704"/>
      </c:lineChart>
      <c:dateAx>
        <c:axId val="271169320"/>
        <c:scaling>
          <c:orientation val="minMax"/>
        </c:scaling>
        <c:delete val="1"/>
        <c:axPos val="b"/>
        <c:numFmt formatCode="ge" sourceLinked="1"/>
        <c:majorTickMark val="none"/>
        <c:minorTickMark val="none"/>
        <c:tickLblPos val="none"/>
        <c:crossAx val="271169704"/>
        <c:crosses val="autoZero"/>
        <c:auto val="1"/>
        <c:lblOffset val="100"/>
        <c:baseTimeUnit val="years"/>
      </c:dateAx>
      <c:valAx>
        <c:axId val="27116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71174992"/>
        <c:axId val="27117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174.36</c:v>
                </c:pt>
                <c:pt idx="2">
                  <c:v>146.78</c:v>
                </c:pt>
                <c:pt idx="3">
                  <c:v>149.66</c:v>
                </c:pt>
                <c:pt idx="4">
                  <c:v>100.32</c:v>
                </c:pt>
              </c:numCache>
            </c:numRef>
          </c:val>
          <c:smooth val="0"/>
        </c:ser>
        <c:dLbls>
          <c:showLegendKey val="0"/>
          <c:showVal val="0"/>
          <c:showCatName val="0"/>
          <c:showSerName val="0"/>
          <c:showPercent val="0"/>
          <c:showBubbleSize val="0"/>
        </c:dLbls>
        <c:marker val="1"/>
        <c:smooth val="0"/>
        <c:axId val="271174992"/>
        <c:axId val="271175384"/>
      </c:lineChart>
      <c:dateAx>
        <c:axId val="271174992"/>
        <c:scaling>
          <c:orientation val="minMax"/>
        </c:scaling>
        <c:delete val="1"/>
        <c:axPos val="b"/>
        <c:numFmt formatCode="ge" sourceLinked="1"/>
        <c:majorTickMark val="none"/>
        <c:minorTickMark val="none"/>
        <c:tickLblPos val="none"/>
        <c:crossAx val="271175384"/>
        <c:crosses val="autoZero"/>
        <c:auto val="1"/>
        <c:lblOffset val="100"/>
        <c:baseTimeUnit val="years"/>
      </c:dateAx>
      <c:valAx>
        <c:axId val="27117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7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197.18</c:v>
                </c:pt>
                <c:pt idx="2">
                  <c:v>217.84</c:v>
                </c:pt>
                <c:pt idx="3">
                  <c:v>303.60000000000002</c:v>
                </c:pt>
                <c:pt idx="4">
                  <c:v>104.36</c:v>
                </c:pt>
              </c:numCache>
            </c:numRef>
          </c:val>
        </c:ser>
        <c:dLbls>
          <c:showLegendKey val="0"/>
          <c:showVal val="0"/>
          <c:showCatName val="0"/>
          <c:showSerName val="0"/>
          <c:showPercent val="0"/>
          <c:showBubbleSize val="0"/>
        </c:dLbls>
        <c:gapWidth val="150"/>
        <c:axId val="271176560"/>
        <c:axId val="27117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118.8</c:v>
                </c:pt>
                <c:pt idx="2">
                  <c:v>151.6</c:v>
                </c:pt>
                <c:pt idx="3">
                  <c:v>246.4</c:v>
                </c:pt>
                <c:pt idx="4">
                  <c:v>49.23</c:v>
                </c:pt>
              </c:numCache>
            </c:numRef>
          </c:val>
          <c:smooth val="0"/>
        </c:ser>
        <c:dLbls>
          <c:showLegendKey val="0"/>
          <c:showVal val="0"/>
          <c:showCatName val="0"/>
          <c:showSerName val="0"/>
          <c:showPercent val="0"/>
          <c:showBubbleSize val="0"/>
        </c:dLbls>
        <c:marker val="1"/>
        <c:smooth val="0"/>
        <c:axId val="271176560"/>
        <c:axId val="271176952"/>
      </c:lineChart>
      <c:dateAx>
        <c:axId val="271176560"/>
        <c:scaling>
          <c:orientation val="minMax"/>
        </c:scaling>
        <c:delete val="1"/>
        <c:axPos val="b"/>
        <c:numFmt formatCode="ge" sourceLinked="1"/>
        <c:majorTickMark val="none"/>
        <c:minorTickMark val="none"/>
        <c:tickLblPos val="none"/>
        <c:crossAx val="271176952"/>
        <c:crosses val="autoZero"/>
        <c:auto val="1"/>
        <c:lblOffset val="100"/>
        <c:baseTimeUnit val="years"/>
      </c:dateAx>
      <c:valAx>
        <c:axId val="27117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7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706.44</c:v>
                </c:pt>
                <c:pt idx="2">
                  <c:v>599.04</c:v>
                </c:pt>
                <c:pt idx="3">
                  <c:v>513.84</c:v>
                </c:pt>
                <c:pt idx="4">
                  <c:v>261.22000000000003</c:v>
                </c:pt>
              </c:numCache>
            </c:numRef>
          </c:val>
        </c:ser>
        <c:dLbls>
          <c:showLegendKey val="0"/>
          <c:showVal val="0"/>
          <c:showCatName val="0"/>
          <c:showSerName val="0"/>
          <c:showPercent val="0"/>
          <c:showBubbleSize val="0"/>
        </c:dLbls>
        <c:gapWidth val="150"/>
        <c:axId val="271353624"/>
        <c:axId val="2713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71353624"/>
        <c:axId val="271354016"/>
      </c:lineChart>
      <c:dateAx>
        <c:axId val="271353624"/>
        <c:scaling>
          <c:orientation val="minMax"/>
        </c:scaling>
        <c:delete val="1"/>
        <c:axPos val="b"/>
        <c:numFmt formatCode="ge" sourceLinked="1"/>
        <c:majorTickMark val="none"/>
        <c:minorTickMark val="none"/>
        <c:tickLblPos val="none"/>
        <c:crossAx val="271354016"/>
        <c:crosses val="autoZero"/>
        <c:auto val="1"/>
        <c:lblOffset val="100"/>
        <c:baseTimeUnit val="years"/>
      </c:dateAx>
      <c:valAx>
        <c:axId val="2713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5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90.07</c:v>
                </c:pt>
                <c:pt idx="2">
                  <c:v>100.1</c:v>
                </c:pt>
                <c:pt idx="3">
                  <c:v>99.22</c:v>
                </c:pt>
                <c:pt idx="4">
                  <c:v>131.37</c:v>
                </c:pt>
              </c:numCache>
            </c:numRef>
          </c:val>
        </c:ser>
        <c:dLbls>
          <c:showLegendKey val="0"/>
          <c:showVal val="0"/>
          <c:showCatName val="0"/>
          <c:showSerName val="0"/>
          <c:showPercent val="0"/>
          <c:showBubbleSize val="0"/>
        </c:dLbls>
        <c:gapWidth val="150"/>
        <c:axId val="271355192"/>
        <c:axId val="2713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71355192"/>
        <c:axId val="271355584"/>
      </c:lineChart>
      <c:dateAx>
        <c:axId val="271355192"/>
        <c:scaling>
          <c:orientation val="minMax"/>
        </c:scaling>
        <c:delete val="1"/>
        <c:axPos val="b"/>
        <c:numFmt formatCode="ge" sourceLinked="1"/>
        <c:majorTickMark val="none"/>
        <c:minorTickMark val="none"/>
        <c:tickLblPos val="none"/>
        <c:crossAx val="271355584"/>
        <c:crosses val="autoZero"/>
        <c:auto val="1"/>
        <c:lblOffset val="100"/>
        <c:baseTimeUnit val="years"/>
      </c:dateAx>
      <c:valAx>
        <c:axId val="271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5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220.69</c:v>
                </c:pt>
                <c:pt idx="2">
                  <c:v>197.24</c:v>
                </c:pt>
                <c:pt idx="3">
                  <c:v>201.48</c:v>
                </c:pt>
                <c:pt idx="4">
                  <c:v>153.55000000000001</c:v>
                </c:pt>
              </c:numCache>
            </c:numRef>
          </c:val>
        </c:ser>
        <c:dLbls>
          <c:showLegendKey val="0"/>
          <c:showVal val="0"/>
          <c:showCatName val="0"/>
          <c:showSerName val="0"/>
          <c:showPercent val="0"/>
          <c:showBubbleSize val="0"/>
        </c:dLbls>
        <c:gapWidth val="150"/>
        <c:axId val="271356760"/>
        <c:axId val="2713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71356760"/>
        <c:axId val="271357152"/>
      </c:lineChart>
      <c:dateAx>
        <c:axId val="271356760"/>
        <c:scaling>
          <c:orientation val="minMax"/>
        </c:scaling>
        <c:delete val="1"/>
        <c:axPos val="b"/>
        <c:numFmt formatCode="ge" sourceLinked="1"/>
        <c:majorTickMark val="none"/>
        <c:minorTickMark val="none"/>
        <c:tickLblPos val="none"/>
        <c:crossAx val="271357152"/>
        <c:crosses val="autoZero"/>
        <c:auto val="1"/>
        <c:lblOffset val="100"/>
        <c:baseTimeUnit val="years"/>
      </c:dateAx>
      <c:valAx>
        <c:axId val="2713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5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J40" zoomScale="6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遠軽町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21432</v>
      </c>
      <c r="AM8" s="47"/>
      <c r="AN8" s="47"/>
      <c r="AO8" s="47"/>
      <c r="AP8" s="47"/>
      <c r="AQ8" s="47"/>
      <c r="AR8" s="47"/>
      <c r="AS8" s="47"/>
      <c r="AT8" s="43">
        <f>データ!S6</f>
        <v>1332.45</v>
      </c>
      <c r="AU8" s="43"/>
      <c r="AV8" s="43"/>
      <c r="AW8" s="43"/>
      <c r="AX8" s="43"/>
      <c r="AY8" s="43"/>
      <c r="AZ8" s="43"/>
      <c r="BA8" s="43"/>
      <c r="BB8" s="43">
        <f>データ!T6</f>
        <v>16.079999999999998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59.51</v>
      </c>
      <c r="J10" s="43"/>
      <c r="K10" s="43"/>
      <c r="L10" s="43"/>
      <c r="M10" s="43"/>
      <c r="N10" s="43"/>
      <c r="O10" s="43"/>
      <c r="P10" s="43">
        <f>データ!O6</f>
        <v>65.58</v>
      </c>
      <c r="Q10" s="43"/>
      <c r="R10" s="43"/>
      <c r="S10" s="43"/>
      <c r="T10" s="43"/>
      <c r="U10" s="43"/>
      <c r="V10" s="43"/>
      <c r="W10" s="43">
        <f>データ!P6</f>
        <v>59.16</v>
      </c>
      <c r="X10" s="43"/>
      <c r="Y10" s="43"/>
      <c r="Z10" s="43"/>
      <c r="AA10" s="43"/>
      <c r="AB10" s="43"/>
      <c r="AC10" s="43"/>
      <c r="AD10" s="47">
        <f>データ!Q6</f>
        <v>4104</v>
      </c>
      <c r="AE10" s="47"/>
      <c r="AF10" s="47"/>
      <c r="AG10" s="47"/>
      <c r="AH10" s="47"/>
      <c r="AI10" s="47"/>
      <c r="AJ10" s="47"/>
      <c r="AK10" s="2"/>
      <c r="AL10" s="47">
        <f>データ!U6</f>
        <v>13892</v>
      </c>
      <c r="AM10" s="47"/>
      <c r="AN10" s="47"/>
      <c r="AO10" s="47"/>
      <c r="AP10" s="47"/>
      <c r="AQ10" s="47"/>
      <c r="AR10" s="47"/>
      <c r="AS10" s="47"/>
      <c r="AT10" s="43">
        <f>データ!V6</f>
        <v>4.75</v>
      </c>
      <c r="AU10" s="43"/>
      <c r="AV10" s="43"/>
      <c r="AW10" s="43"/>
      <c r="AX10" s="43"/>
      <c r="AY10" s="43"/>
      <c r="AZ10" s="43"/>
      <c r="BA10" s="43"/>
      <c r="BB10" s="43">
        <f>データ!W6</f>
        <v>2924.63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15555</v>
      </c>
      <c r="D6" s="31">
        <f t="shared" si="3"/>
        <v>46</v>
      </c>
      <c r="E6" s="31">
        <f t="shared" si="3"/>
        <v>17</v>
      </c>
      <c r="F6" s="31">
        <f t="shared" si="3"/>
        <v>1</v>
      </c>
      <c r="G6" s="31">
        <f t="shared" si="3"/>
        <v>0</v>
      </c>
      <c r="H6" s="31" t="str">
        <f t="shared" si="3"/>
        <v>北海道　遠軽町</v>
      </c>
      <c r="I6" s="31" t="str">
        <f t="shared" si="3"/>
        <v>法適用</v>
      </c>
      <c r="J6" s="31" t="str">
        <f t="shared" si="3"/>
        <v>下水道事業</v>
      </c>
      <c r="K6" s="31" t="str">
        <f t="shared" si="3"/>
        <v>公共下水道</v>
      </c>
      <c r="L6" s="31" t="str">
        <f t="shared" si="3"/>
        <v>Cc2</v>
      </c>
      <c r="M6" s="32" t="str">
        <f t="shared" si="3"/>
        <v>-</v>
      </c>
      <c r="N6" s="32">
        <f t="shared" si="3"/>
        <v>59.51</v>
      </c>
      <c r="O6" s="32">
        <f t="shared" si="3"/>
        <v>65.58</v>
      </c>
      <c r="P6" s="32">
        <f t="shared" si="3"/>
        <v>59.16</v>
      </c>
      <c r="Q6" s="32">
        <f t="shared" si="3"/>
        <v>4104</v>
      </c>
      <c r="R6" s="32">
        <f t="shared" si="3"/>
        <v>21432</v>
      </c>
      <c r="S6" s="32">
        <f t="shared" si="3"/>
        <v>1332.45</v>
      </c>
      <c r="T6" s="32">
        <f t="shared" si="3"/>
        <v>16.079999999999998</v>
      </c>
      <c r="U6" s="32">
        <f t="shared" si="3"/>
        <v>13892</v>
      </c>
      <c r="V6" s="32">
        <f t="shared" si="3"/>
        <v>4.75</v>
      </c>
      <c r="W6" s="32">
        <f t="shared" si="3"/>
        <v>2924.63</v>
      </c>
      <c r="X6" s="33" t="str">
        <f>IF(X7="",NA(),X7)</f>
        <v>-</v>
      </c>
      <c r="Y6" s="33">
        <f t="shared" ref="Y6:AG6" si="4">IF(Y7="",NA(),Y7)</f>
        <v>100.79</v>
      </c>
      <c r="Z6" s="33">
        <f t="shared" si="4"/>
        <v>102.84</v>
      </c>
      <c r="AA6" s="33">
        <f t="shared" si="4"/>
        <v>107.23</v>
      </c>
      <c r="AB6" s="33">
        <f t="shared" si="4"/>
        <v>126.46</v>
      </c>
      <c r="AC6" s="33" t="str">
        <f t="shared" si="4"/>
        <v>-</v>
      </c>
      <c r="AD6" s="33">
        <f t="shared" si="4"/>
        <v>101.09</v>
      </c>
      <c r="AE6" s="33">
        <f t="shared" si="4"/>
        <v>102.83</v>
      </c>
      <c r="AF6" s="33">
        <f t="shared" si="4"/>
        <v>102.73</v>
      </c>
      <c r="AG6" s="33">
        <f t="shared" si="4"/>
        <v>108.56</v>
      </c>
      <c r="AH6" s="32" t="str">
        <f>IF(AH7="","",IF(AH7="-","【-】","【"&amp;SUBSTITUTE(TEXT(AH7,"#,##0.00"),"-","△")&amp;"】"))</f>
        <v>【107.74】</v>
      </c>
      <c r="AI6" s="33" t="str">
        <f>IF(AI7="",NA(),AI7)</f>
        <v>-</v>
      </c>
      <c r="AJ6" s="32">
        <f t="shared" ref="AJ6:AR6" si="5">IF(AJ7="",NA(),AJ7)</f>
        <v>0</v>
      </c>
      <c r="AK6" s="32">
        <f t="shared" si="5"/>
        <v>0</v>
      </c>
      <c r="AL6" s="32">
        <f t="shared" si="5"/>
        <v>0</v>
      </c>
      <c r="AM6" s="32">
        <f t="shared" si="5"/>
        <v>0</v>
      </c>
      <c r="AN6" s="33" t="str">
        <f t="shared" si="5"/>
        <v>-</v>
      </c>
      <c r="AO6" s="33">
        <f t="shared" si="5"/>
        <v>174.36</v>
      </c>
      <c r="AP6" s="33">
        <f t="shared" si="5"/>
        <v>146.78</v>
      </c>
      <c r="AQ6" s="33">
        <f t="shared" si="5"/>
        <v>149.66</v>
      </c>
      <c r="AR6" s="33">
        <f t="shared" si="5"/>
        <v>100.32</v>
      </c>
      <c r="AS6" s="32" t="str">
        <f>IF(AS7="","",IF(AS7="-","【-】","【"&amp;SUBSTITUTE(TEXT(AS7,"#,##0.00"),"-","△")&amp;"】"))</f>
        <v>【4.71】</v>
      </c>
      <c r="AT6" s="33" t="str">
        <f>IF(AT7="",NA(),AT7)</f>
        <v>-</v>
      </c>
      <c r="AU6" s="33">
        <f t="shared" ref="AU6:BC6" si="6">IF(AU7="",NA(),AU7)</f>
        <v>197.18</v>
      </c>
      <c r="AV6" s="33">
        <f t="shared" si="6"/>
        <v>217.84</v>
      </c>
      <c r="AW6" s="33">
        <f t="shared" si="6"/>
        <v>303.60000000000002</v>
      </c>
      <c r="AX6" s="33">
        <f t="shared" si="6"/>
        <v>104.36</v>
      </c>
      <c r="AY6" s="33" t="str">
        <f t="shared" si="6"/>
        <v>-</v>
      </c>
      <c r="AZ6" s="33">
        <f t="shared" si="6"/>
        <v>118.8</v>
      </c>
      <c r="BA6" s="33">
        <f t="shared" si="6"/>
        <v>151.6</v>
      </c>
      <c r="BB6" s="33">
        <f t="shared" si="6"/>
        <v>246.4</v>
      </c>
      <c r="BC6" s="33">
        <f t="shared" si="6"/>
        <v>49.23</v>
      </c>
      <c r="BD6" s="32" t="str">
        <f>IF(BD7="","",IF(BD7="-","【-】","【"&amp;SUBSTITUTE(TEXT(BD7,"#,##0.00"),"-","△")&amp;"】"))</f>
        <v>【56.46】</v>
      </c>
      <c r="BE6" s="33" t="str">
        <f>IF(BE7="",NA(),BE7)</f>
        <v>-</v>
      </c>
      <c r="BF6" s="33">
        <f t="shared" ref="BF6:BN6" si="7">IF(BF7="",NA(),BF7)</f>
        <v>706.44</v>
      </c>
      <c r="BG6" s="33">
        <f t="shared" si="7"/>
        <v>599.04</v>
      </c>
      <c r="BH6" s="33">
        <f t="shared" si="7"/>
        <v>513.84</v>
      </c>
      <c r="BI6" s="33">
        <f t="shared" si="7"/>
        <v>261.22000000000003</v>
      </c>
      <c r="BJ6" s="33" t="str">
        <f t="shared" si="7"/>
        <v>-</v>
      </c>
      <c r="BK6" s="33">
        <f t="shared" si="7"/>
        <v>1334.01</v>
      </c>
      <c r="BL6" s="33">
        <f t="shared" si="7"/>
        <v>1273.52</v>
      </c>
      <c r="BM6" s="33">
        <f t="shared" si="7"/>
        <v>1209.95</v>
      </c>
      <c r="BN6" s="33">
        <f t="shared" si="7"/>
        <v>1136.5</v>
      </c>
      <c r="BO6" s="32" t="str">
        <f>IF(BO7="","",IF(BO7="-","【-】","【"&amp;SUBSTITUTE(TEXT(BO7,"#,##0.00"),"-","△")&amp;"】"))</f>
        <v>【776.35】</v>
      </c>
      <c r="BP6" s="33" t="str">
        <f>IF(BP7="",NA(),BP7)</f>
        <v>-</v>
      </c>
      <c r="BQ6" s="33">
        <f t="shared" ref="BQ6:BY6" si="8">IF(BQ7="",NA(),BQ7)</f>
        <v>90.07</v>
      </c>
      <c r="BR6" s="33">
        <f t="shared" si="8"/>
        <v>100.1</v>
      </c>
      <c r="BS6" s="33">
        <f t="shared" si="8"/>
        <v>99.22</v>
      </c>
      <c r="BT6" s="33">
        <f t="shared" si="8"/>
        <v>131.37</v>
      </c>
      <c r="BU6" s="33" t="str">
        <f t="shared" si="8"/>
        <v>-</v>
      </c>
      <c r="BV6" s="33">
        <f t="shared" si="8"/>
        <v>67.14</v>
      </c>
      <c r="BW6" s="33">
        <f t="shared" si="8"/>
        <v>67.849999999999994</v>
      </c>
      <c r="BX6" s="33">
        <f t="shared" si="8"/>
        <v>69.48</v>
      </c>
      <c r="BY6" s="33">
        <f t="shared" si="8"/>
        <v>71.650000000000006</v>
      </c>
      <c r="BZ6" s="32" t="str">
        <f>IF(BZ7="","",IF(BZ7="-","【-】","【"&amp;SUBSTITUTE(TEXT(BZ7,"#,##0.00"),"-","△")&amp;"】"))</f>
        <v>【96.57】</v>
      </c>
      <c r="CA6" s="33" t="str">
        <f>IF(CA7="",NA(),CA7)</f>
        <v>-</v>
      </c>
      <c r="CB6" s="33">
        <f t="shared" ref="CB6:CJ6" si="9">IF(CB7="",NA(),CB7)</f>
        <v>220.69</v>
      </c>
      <c r="CC6" s="33">
        <f t="shared" si="9"/>
        <v>197.24</v>
      </c>
      <c r="CD6" s="33">
        <f t="shared" si="9"/>
        <v>201.48</v>
      </c>
      <c r="CE6" s="33">
        <f t="shared" si="9"/>
        <v>153.55000000000001</v>
      </c>
      <c r="CF6" s="33" t="str">
        <f t="shared" si="9"/>
        <v>-</v>
      </c>
      <c r="CG6" s="33">
        <f t="shared" si="9"/>
        <v>224.83</v>
      </c>
      <c r="CH6" s="33">
        <f t="shared" si="9"/>
        <v>224.94</v>
      </c>
      <c r="CI6" s="33">
        <f t="shared" si="9"/>
        <v>220.67</v>
      </c>
      <c r="CJ6" s="33">
        <f t="shared" si="9"/>
        <v>217.82</v>
      </c>
      <c r="CK6" s="32" t="str">
        <f>IF(CK7="","",IF(CK7="-","【-】","【"&amp;SUBSTITUTE(TEXT(CK7,"#,##0.00"),"-","△")&amp;"】"))</f>
        <v>【142.28】</v>
      </c>
      <c r="CL6" s="33" t="str">
        <f>IF(CL7="",NA(),CL7)</f>
        <v>-</v>
      </c>
      <c r="CM6" s="33">
        <f t="shared" ref="CM6:CU6" si="10">IF(CM7="",NA(),CM7)</f>
        <v>79.040000000000006</v>
      </c>
      <c r="CN6" s="33">
        <f t="shared" si="10"/>
        <v>81.25</v>
      </c>
      <c r="CO6" s="33">
        <f t="shared" si="10"/>
        <v>97.18</v>
      </c>
      <c r="CP6" s="33">
        <f t="shared" si="10"/>
        <v>93.54</v>
      </c>
      <c r="CQ6" s="33" t="str">
        <f t="shared" si="10"/>
        <v>-</v>
      </c>
      <c r="CR6" s="33">
        <f t="shared" si="10"/>
        <v>53.79</v>
      </c>
      <c r="CS6" s="33">
        <f t="shared" si="10"/>
        <v>55.41</v>
      </c>
      <c r="CT6" s="33">
        <f t="shared" si="10"/>
        <v>55.81</v>
      </c>
      <c r="CU6" s="33">
        <f t="shared" si="10"/>
        <v>54.44</v>
      </c>
      <c r="CV6" s="32" t="str">
        <f>IF(CV7="","",IF(CV7="-","【-】","【"&amp;SUBSTITUTE(TEXT(CV7,"#,##0.00"),"-","△")&amp;"】"))</f>
        <v>【60.35】</v>
      </c>
      <c r="CW6" s="33" t="str">
        <f>IF(CW7="",NA(),CW7)</f>
        <v>-</v>
      </c>
      <c r="CX6" s="33">
        <f t="shared" ref="CX6:DF6" si="11">IF(CX7="",NA(),CX7)</f>
        <v>87.41</v>
      </c>
      <c r="CY6" s="33">
        <f t="shared" si="11"/>
        <v>89.07</v>
      </c>
      <c r="CZ6" s="33">
        <f t="shared" si="11"/>
        <v>90.74</v>
      </c>
      <c r="DA6" s="33">
        <f t="shared" si="11"/>
        <v>89.03</v>
      </c>
      <c r="DB6" s="33" t="str">
        <f t="shared" si="11"/>
        <v>-</v>
      </c>
      <c r="DC6" s="33">
        <f t="shared" si="11"/>
        <v>83.76</v>
      </c>
      <c r="DD6" s="33">
        <f t="shared" si="11"/>
        <v>84.12</v>
      </c>
      <c r="DE6" s="33">
        <f t="shared" si="11"/>
        <v>84.41</v>
      </c>
      <c r="DF6" s="33">
        <f t="shared" si="11"/>
        <v>84.2</v>
      </c>
      <c r="DG6" s="32" t="str">
        <f>IF(DG7="","",IF(DG7="-","【-】","【"&amp;SUBSTITUTE(TEXT(DG7,"#,##0.00"),"-","△")&amp;"】"))</f>
        <v>【94.57】</v>
      </c>
      <c r="DH6" s="33" t="str">
        <f>IF(DH7="",NA(),DH7)</f>
        <v>-</v>
      </c>
      <c r="DI6" s="33">
        <f t="shared" ref="DI6:DQ6" si="12">IF(DI7="",NA(),DI7)</f>
        <v>3.39</v>
      </c>
      <c r="DJ6" s="33">
        <f t="shared" si="12"/>
        <v>6.74</v>
      </c>
      <c r="DK6" s="33">
        <f t="shared" si="12"/>
        <v>9.76</v>
      </c>
      <c r="DL6" s="33">
        <f t="shared" si="12"/>
        <v>13.32</v>
      </c>
      <c r="DM6" s="33" t="str">
        <f t="shared" si="12"/>
        <v>-</v>
      </c>
      <c r="DN6" s="33">
        <f t="shared" si="12"/>
        <v>11.9</v>
      </c>
      <c r="DO6" s="33">
        <f t="shared" si="12"/>
        <v>10.46</v>
      </c>
      <c r="DP6" s="33">
        <f t="shared" si="12"/>
        <v>11.39</v>
      </c>
      <c r="DQ6" s="33">
        <f t="shared" si="12"/>
        <v>21.28</v>
      </c>
      <c r="DR6" s="32" t="str">
        <f>IF(DR7="","",IF(DR7="-","【-】","【"&amp;SUBSTITUTE(TEXT(DR7,"#,##0.00"),"-","△")&amp;"】"))</f>
        <v>【36.27】</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0.66</v>
      </c>
      <c r="EA6" s="33">
        <f t="shared" si="13"/>
        <v>0.78</v>
      </c>
      <c r="EB6" s="32">
        <f t="shared" si="13"/>
        <v>0</v>
      </c>
      <c r="EC6" s="32" t="str">
        <f>IF(EC7="","",IF(EC7="-","【-】","【"&amp;SUBSTITUTE(TEXT(EC7,"#,##0.00"),"-","△")&amp;"】"))</f>
        <v>【4.35】</v>
      </c>
      <c r="ED6" s="33" t="str">
        <f>IF(ED7="",NA(),ED7)</f>
        <v>-</v>
      </c>
      <c r="EE6" s="32">
        <f t="shared" ref="EE6:EM6" si="14">IF(EE7="",NA(),EE7)</f>
        <v>0</v>
      </c>
      <c r="EF6" s="32">
        <f t="shared" si="14"/>
        <v>0</v>
      </c>
      <c r="EG6" s="32">
        <f t="shared" si="14"/>
        <v>0</v>
      </c>
      <c r="EH6" s="32">
        <f t="shared" si="14"/>
        <v>0</v>
      </c>
      <c r="EI6" s="33" t="str">
        <f t="shared" si="14"/>
        <v>-</v>
      </c>
      <c r="EJ6" s="33">
        <f t="shared" si="14"/>
        <v>0.01</v>
      </c>
      <c r="EK6" s="33">
        <f t="shared" si="14"/>
        <v>0.1</v>
      </c>
      <c r="EL6" s="33">
        <f t="shared" si="14"/>
        <v>7.0000000000000007E-2</v>
      </c>
      <c r="EM6" s="33">
        <f t="shared" si="14"/>
        <v>0.04</v>
      </c>
      <c r="EN6" s="32" t="str">
        <f>IF(EN7="","",IF(EN7="-","【-】","【"&amp;SUBSTITUTE(TEXT(EN7,"#,##0.00"),"-","△")&amp;"】"))</f>
        <v>【0.17】</v>
      </c>
    </row>
    <row r="7" spans="1:147" s="34" customFormat="1">
      <c r="A7" s="26"/>
      <c r="B7" s="35">
        <v>2014</v>
      </c>
      <c r="C7" s="35">
        <v>15555</v>
      </c>
      <c r="D7" s="35">
        <v>46</v>
      </c>
      <c r="E7" s="35">
        <v>17</v>
      </c>
      <c r="F7" s="35">
        <v>1</v>
      </c>
      <c r="G7" s="35">
        <v>0</v>
      </c>
      <c r="H7" s="35" t="s">
        <v>96</v>
      </c>
      <c r="I7" s="35" t="s">
        <v>97</v>
      </c>
      <c r="J7" s="35" t="s">
        <v>98</v>
      </c>
      <c r="K7" s="35" t="s">
        <v>99</v>
      </c>
      <c r="L7" s="35" t="s">
        <v>100</v>
      </c>
      <c r="M7" s="36" t="s">
        <v>101</v>
      </c>
      <c r="N7" s="36">
        <v>59.51</v>
      </c>
      <c r="O7" s="36">
        <v>65.58</v>
      </c>
      <c r="P7" s="36">
        <v>59.16</v>
      </c>
      <c r="Q7" s="36">
        <v>4104</v>
      </c>
      <c r="R7" s="36">
        <v>21432</v>
      </c>
      <c r="S7" s="36">
        <v>1332.45</v>
      </c>
      <c r="T7" s="36">
        <v>16.079999999999998</v>
      </c>
      <c r="U7" s="36">
        <v>13892</v>
      </c>
      <c r="V7" s="36">
        <v>4.75</v>
      </c>
      <c r="W7" s="36">
        <v>2924.63</v>
      </c>
      <c r="X7" s="36" t="s">
        <v>101</v>
      </c>
      <c r="Y7" s="36">
        <v>100.79</v>
      </c>
      <c r="Z7" s="36">
        <v>102.84</v>
      </c>
      <c r="AA7" s="36">
        <v>107.23</v>
      </c>
      <c r="AB7" s="36">
        <v>126.46</v>
      </c>
      <c r="AC7" s="36" t="s">
        <v>101</v>
      </c>
      <c r="AD7" s="36">
        <v>101.09</v>
      </c>
      <c r="AE7" s="36">
        <v>102.83</v>
      </c>
      <c r="AF7" s="36">
        <v>102.73</v>
      </c>
      <c r="AG7" s="36">
        <v>108.56</v>
      </c>
      <c r="AH7" s="36">
        <v>107.74</v>
      </c>
      <c r="AI7" s="36" t="s">
        <v>101</v>
      </c>
      <c r="AJ7" s="36">
        <v>0</v>
      </c>
      <c r="AK7" s="36">
        <v>0</v>
      </c>
      <c r="AL7" s="36">
        <v>0</v>
      </c>
      <c r="AM7" s="36">
        <v>0</v>
      </c>
      <c r="AN7" s="36" t="s">
        <v>101</v>
      </c>
      <c r="AO7" s="36">
        <v>174.36</v>
      </c>
      <c r="AP7" s="36">
        <v>146.78</v>
      </c>
      <c r="AQ7" s="36">
        <v>149.66</v>
      </c>
      <c r="AR7" s="36">
        <v>100.32</v>
      </c>
      <c r="AS7" s="36">
        <v>4.71</v>
      </c>
      <c r="AT7" s="36" t="s">
        <v>101</v>
      </c>
      <c r="AU7" s="36">
        <v>197.18</v>
      </c>
      <c r="AV7" s="36">
        <v>217.84</v>
      </c>
      <c r="AW7" s="36">
        <v>303.60000000000002</v>
      </c>
      <c r="AX7" s="36">
        <v>104.36</v>
      </c>
      <c r="AY7" s="36" t="s">
        <v>101</v>
      </c>
      <c r="AZ7" s="36">
        <v>118.8</v>
      </c>
      <c r="BA7" s="36">
        <v>151.6</v>
      </c>
      <c r="BB7" s="36">
        <v>246.4</v>
      </c>
      <c r="BC7" s="36">
        <v>49.23</v>
      </c>
      <c r="BD7" s="36">
        <v>56.46</v>
      </c>
      <c r="BE7" s="36" t="s">
        <v>101</v>
      </c>
      <c r="BF7" s="36">
        <v>706.44</v>
      </c>
      <c r="BG7" s="36">
        <v>599.04</v>
      </c>
      <c r="BH7" s="36">
        <v>513.84</v>
      </c>
      <c r="BI7" s="36">
        <v>261.22000000000003</v>
      </c>
      <c r="BJ7" s="36" t="s">
        <v>101</v>
      </c>
      <c r="BK7" s="36">
        <v>1334.01</v>
      </c>
      <c r="BL7" s="36">
        <v>1273.52</v>
      </c>
      <c r="BM7" s="36">
        <v>1209.95</v>
      </c>
      <c r="BN7" s="36">
        <v>1136.5</v>
      </c>
      <c r="BO7" s="36">
        <v>776.35</v>
      </c>
      <c r="BP7" s="36" t="s">
        <v>101</v>
      </c>
      <c r="BQ7" s="36">
        <v>90.07</v>
      </c>
      <c r="BR7" s="36">
        <v>100.1</v>
      </c>
      <c r="BS7" s="36">
        <v>99.22</v>
      </c>
      <c r="BT7" s="36">
        <v>131.37</v>
      </c>
      <c r="BU7" s="36" t="s">
        <v>101</v>
      </c>
      <c r="BV7" s="36">
        <v>67.14</v>
      </c>
      <c r="BW7" s="36">
        <v>67.849999999999994</v>
      </c>
      <c r="BX7" s="36">
        <v>69.48</v>
      </c>
      <c r="BY7" s="36">
        <v>71.650000000000006</v>
      </c>
      <c r="BZ7" s="36">
        <v>96.57</v>
      </c>
      <c r="CA7" s="36" t="s">
        <v>101</v>
      </c>
      <c r="CB7" s="36">
        <v>220.69</v>
      </c>
      <c r="CC7" s="36">
        <v>197.24</v>
      </c>
      <c r="CD7" s="36">
        <v>201.48</v>
      </c>
      <c r="CE7" s="36">
        <v>153.55000000000001</v>
      </c>
      <c r="CF7" s="36" t="s">
        <v>101</v>
      </c>
      <c r="CG7" s="36">
        <v>224.83</v>
      </c>
      <c r="CH7" s="36">
        <v>224.94</v>
      </c>
      <c r="CI7" s="36">
        <v>220.67</v>
      </c>
      <c r="CJ7" s="36">
        <v>217.82</v>
      </c>
      <c r="CK7" s="36">
        <v>142.28</v>
      </c>
      <c r="CL7" s="36" t="s">
        <v>101</v>
      </c>
      <c r="CM7" s="36">
        <v>79.040000000000006</v>
      </c>
      <c r="CN7" s="36">
        <v>81.25</v>
      </c>
      <c r="CO7" s="36">
        <v>97.18</v>
      </c>
      <c r="CP7" s="36">
        <v>93.54</v>
      </c>
      <c r="CQ7" s="36" t="s">
        <v>101</v>
      </c>
      <c r="CR7" s="36">
        <v>53.79</v>
      </c>
      <c r="CS7" s="36">
        <v>55.41</v>
      </c>
      <c r="CT7" s="36">
        <v>55.81</v>
      </c>
      <c r="CU7" s="36">
        <v>54.44</v>
      </c>
      <c r="CV7" s="36">
        <v>60.35</v>
      </c>
      <c r="CW7" s="36" t="s">
        <v>101</v>
      </c>
      <c r="CX7" s="36">
        <v>87.41</v>
      </c>
      <c r="CY7" s="36">
        <v>89.07</v>
      </c>
      <c r="CZ7" s="36">
        <v>90.74</v>
      </c>
      <c r="DA7" s="36">
        <v>89.03</v>
      </c>
      <c r="DB7" s="36" t="s">
        <v>101</v>
      </c>
      <c r="DC7" s="36">
        <v>83.76</v>
      </c>
      <c r="DD7" s="36">
        <v>84.12</v>
      </c>
      <c r="DE7" s="36">
        <v>84.41</v>
      </c>
      <c r="DF7" s="36">
        <v>84.2</v>
      </c>
      <c r="DG7" s="36">
        <v>94.57</v>
      </c>
      <c r="DH7" s="36" t="s">
        <v>101</v>
      </c>
      <c r="DI7" s="36">
        <v>3.39</v>
      </c>
      <c r="DJ7" s="36">
        <v>6.74</v>
      </c>
      <c r="DK7" s="36">
        <v>9.76</v>
      </c>
      <c r="DL7" s="36">
        <v>13.32</v>
      </c>
      <c r="DM7" s="36" t="s">
        <v>101</v>
      </c>
      <c r="DN7" s="36">
        <v>11.9</v>
      </c>
      <c r="DO7" s="36">
        <v>10.46</v>
      </c>
      <c r="DP7" s="36">
        <v>11.39</v>
      </c>
      <c r="DQ7" s="36">
        <v>21.28</v>
      </c>
      <c r="DR7" s="36">
        <v>36.270000000000003</v>
      </c>
      <c r="DS7" s="36" t="s">
        <v>101</v>
      </c>
      <c r="DT7" s="36">
        <v>0</v>
      </c>
      <c r="DU7" s="36">
        <v>0</v>
      </c>
      <c r="DV7" s="36">
        <v>0</v>
      </c>
      <c r="DW7" s="36">
        <v>0</v>
      </c>
      <c r="DX7" s="36" t="s">
        <v>101</v>
      </c>
      <c r="DY7" s="36">
        <v>0</v>
      </c>
      <c r="DZ7" s="36">
        <v>0.66</v>
      </c>
      <c r="EA7" s="36">
        <v>0.78</v>
      </c>
      <c r="EB7" s="36">
        <v>0</v>
      </c>
      <c r="EC7" s="36">
        <v>4.3499999999999996</v>
      </c>
      <c r="ED7" s="36" t="s">
        <v>101</v>
      </c>
      <c r="EE7" s="36">
        <v>0</v>
      </c>
      <c r="EF7" s="36">
        <v>0</v>
      </c>
      <c r="EG7" s="36">
        <v>0</v>
      </c>
      <c r="EH7" s="36">
        <v>0</v>
      </c>
      <c r="EI7" s="36" t="s">
        <v>101</v>
      </c>
      <c r="EJ7" s="36">
        <v>0.01</v>
      </c>
      <c r="EK7" s="36">
        <v>0.1</v>
      </c>
      <c r="EL7" s="36">
        <v>7.0000000000000007E-2</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大川 寿雄</cp:lastModifiedBy>
  <dcterms:created xsi:type="dcterms:W3CDTF">2016-02-03T07:42:31Z</dcterms:created>
  <dcterms:modified xsi:type="dcterms:W3CDTF">2016-02-15T04:53:41Z</dcterms:modified>
  <cp:category/>
</cp:coreProperties>
</file>