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share\Soumusyo\H27\経営比較分析表\"/>
    </mc:Choice>
  </mc:AlternateContent>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iterateDelta="1E-4"/>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D10" i="5" l="1"/>
  <c r="C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<sst xmlns="http://schemas.openxmlformats.org/spreadsheetml/2006/main" count="232" uniqueCount="111">
  <si>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</si>
  <si>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</si>
  <si>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</si>
  <si>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</si>
  <si>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</si>
  <si>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</si>
  <si>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</si>
  <si>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</si>
  <si>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</si>
  <si>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</si>
  <si>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</si>
  <si>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</si>
  <si>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</si>
  <si>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</si>
  <si>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</si>
  <si>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</si>
  <si>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</si>
  <si>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</si>
  <si>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</si>
  <si>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</si>
  <si>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</si>
  <si>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</si>
  <si>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</si>
  <si>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</si>
  <si>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</si>
  <si>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</si>
  <si>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</si>
  <si>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</si>
  <si>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</si>
  <si>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</si>
  <si>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</si>
  <si>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</si>
  <si>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</si>
  <si>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</si>
  <si>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</si>
  <si>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</si>
  <si>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</si>
  <si>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</si>
  <si>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</si>
  <si>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</si>
  <si>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</si>
  <si>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</si>
  <si>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</si>
  <si>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</si>
  <si>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</si>
  <si>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</si>
  <si>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</si>
  <si>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</si>
  <si>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</si>
  <si>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</si>
  <si>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</si>
  <si>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</si>
  <si>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</si>
  <si>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</si>
  <si>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</si>
  <si>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</si>
  <si>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</si>
  <si>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</si>
  <si>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</si>
  <si>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</si>
  <si>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</si>
  <si>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</si>
  <si>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</si>
  <si>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</si>
  <si>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</si>
  <si>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</si>
  <si>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</si>
  <si>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</si>
  <si>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</si>
  <si>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</si>
  <si>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</si>
  <si>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</si>
  <si>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</si>
  <si>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</si>
  <si>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</si>
  <si>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</si>
  <si>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</si>
  <si>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</si>
  <si>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</si>
  <si>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</si>
  <si>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</si>
  <si>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</si>
  <si>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</si>
  <si>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</si>
  <si>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</si>
  <si>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</si>
  <si>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</si>
  <si>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</si>
  <si>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</si>
  <si>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</si>
  <si>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</si>
  <si>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</si>
  <si>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</si>
  <si>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</si>
  <si>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</si>
  <si>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</si>
  <si>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遠軽町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</si>
  <si>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</si>
  <si>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</si>
  <si>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</si>
  <si>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</si>
  <si>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</si>
  <si>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</si>
  <si>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</si>
  <si>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</si>
  <si>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</si>
  <si>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</si>
  <si>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</si>
  <si>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経費回収率については、安定した数値で推移しているが、今後更なる増加に資するため、使用料金体系の検討が必要である。
　水洗化率が低い点については、費用対効果を検証した上で、個別排水処理区を拡大し、公共下水道処理区域外における個別排水処理施設の整備を推進する。</t>
    <phoneticPr fontId="4"/>
  </si>
  <si>
    <t>　平成18年度から個別排水処理施設整備事業を開始しているため老朽化は進んでいないが、浄化槽の耐用年数等を踏まえ、将来の施設の更新等について検討する必要がある。　</t>
    <rPh sb="1" eb="3">
      <t>ヘイセイ</t>
    </rPh>
    <rPh sb="5" eb="6">
      <t>ネン</t>
    </rPh>
    <rPh sb="6" eb="7">
      <t>ド</t>
    </rPh>
    <rPh sb="9" eb="11">
      <t>コベツ</t>
    </rPh>
    <rPh sb="11" eb="13">
      <t>ハイスイ</t>
    </rPh>
    <rPh sb="13" eb="15">
      <t>ショリ</t>
    </rPh>
    <rPh sb="15" eb="17">
      <t>シセツ</t>
    </rPh>
    <rPh sb="17" eb="19">
      <t>セイビ</t>
    </rPh>
    <rPh sb="19" eb="21">
      <t>ジギョウ</t>
    </rPh>
    <rPh sb="22" eb="24">
      <t>カイシ</t>
    </rPh>
    <rPh sb="30" eb="33">
      <t>ロウキュウカ</t>
    </rPh>
    <rPh sb="34" eb="35">
      <t>スス</t>
    </rPh>
    <rPh sb="42" eb="45">
      <t>ジョウカソウ</t>
    </rPh>
    <rPh sb="46" eb="48">
      <t>タイヨウ</t>
    </rPh>
    <rPh sb="48" eb="50">
      <t>ネンスウ</t>
    </rPh>
    <rPh sb="50" eb="51">
      <t>トウ</t>
    </rPh>
    <rPh sb="52" eb="53">
      <t>フ</t>
    </rPh>
    <rPh sb="56" eb="58">
      <t>ショウライ</t>
    </rPh>
    <rPh sb="59" eb="61">
      <t>シセツ</t>
    </rPh>
    <rPh sb="62" eb="64">
      <t>コウシン</t>
    </rPh>
    <rPh sb="64" eb="65">
      <t>トウ</t>
    </rPh>
    <rPh sb="69" eb="71">
      <t>ケントウ</t>
    </rPh>
    <rPh sb="73" eb="75">
      <t>ヒツヨウ</t>
    </rPh>
    <phoneticPr fontId="4"/>
  </si>
  <si>
    <t>　平成18年度から個別排水処理施設整備事業を開始し、丸瀬布地区・白滝地区の公共下水道処理区外の合併処理浄化槽設置により生活環境の保全を図ってきた。
　平成27年度に新たに町全域を対象とした生活排水処理基本計画を策定したことにより、事業対象区域を遠軽地区・生田原地区まで拡大する。
　これにより建設改良費や維持管理費、地方債償還金の増加が予想されるが、経営の健全性・効率性を踏まえた上で事業を実施する。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</si>
</sst>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3689872"/>
        <c:axId val="40369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03689872"/>
        <c:axId val="403691440"/>
      </c:lineChart>
      <c:dateAx>
        <c:axId val="403689872"/>
        <c:scaling>
          <c:orientation val="minMax"/>
        </c:scaling>
        <c:delete val="1"/>
        <c:axPos val="b"/>
        <c:numFmt formatCode="ge" sourceLinked="1"/>
        <c:majorTickMark val="none"/>
        <c:minorTickMark val="none"/>
        <c:tickLblPos val="none"/>
        <c:crossAx val="403691440"/>
        <c:crosses val="autoZero"/>
        <c:auto val="1"/>
        <c:lblOffset val="100"/>
        <c:baseTimeUnit val="years"/>
      </c:dateAx>
      <c:valAx>
        <c:axId val="40369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68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25.58</c:v>
                </c:pt>
                <c:pt idx="1">
                  <c:v>24.44</c:v>
                </c:pt>
                <c:pt idx="2">
                  <c:v>23.4</c:v>
                </c:pt>
                <c:pt idx="3">
                  <c:v>22.64</c:v>
                </c:pt>
                <c:pt idx="4">
                  <c:v>23.64</c:v>
                </c:pt>
              </c:numCache>
            </c:numRef>
          </c:val>
        </c:ser>
        <c:dLbls>
          <c:showLegendKey val="0"/>
          <c:showVal val="0"/>
          <c:showCatName val="0"/>
          <c:showSerName val="0"/>
          <c:showPercent val="0"/>
          <c:showBubbleSize val="0"/>
        </c:dLbls>
        <c:gapWidth val="150"/>
        <c:axId val="231970368"/>
        <c:axId val="23197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231970368"/>
        <c:axId val="231970760"/>
      </c:lineChart>
      <c:dateAx>
        <c:axId val="231970368"/>
        <c:scaling>
          <c:orientation val="minMax"/>
        </c:scaling>
        <c:delete val="1"/>
        <c:axPos val="b"/>
        <c:numFmt formatCode="ge" sourceLinked="1"/>
        <c:majorTickMark val="none"/>
        <c:minorTickMark val="none"/>
        <c:tickLblPos val="none"/>
        <c:crossAx val="231970760"/>
        <c:crosses val="autoZero"/>
        <c:auto val="1"/>
        <c:lblOffset val="100"/>
        <c:baseTimeUnit val="years"/>
      </c:dateAx>
      <c:valAx>
        <c:axId val="23197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17.98</c:v>
                </c:pt>
                <c:pt idx="1">
                  <c:v>20.25</c:v>
                </c:pt>
                <c:pt idx="2">
                  <c:v>23.88</c:v>
                </c:pt>
                <c:pt idx="3">
                  <c:v>27.59</c:v>
                </c:pt>
                <c:pt idx="4">
                  <c:v>31.91</c:v>
                </c:pt>
              </c:numCache>
            </c:numRef>
          </c:val>
        </c:ser>
        <c:dLbls>
          <c:showLegendKey val="0"/>
          <c:showVal val="0"/>
          <c:showCatName val="0"/>
          <c:showSerName val="0"/>
          <c:showPercent val="0"/>
          <c:showBubbleSize val="0"/>
        </c:dLbls>
        <c:gapWidth val="150"/>
        <c:axId val="407400568"/>
        <c:axId val="4074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407400568"/>
        <c:axId val="407400960"/>
      </c:lineChart>
      <c:dateAx>
        <c:axId val="407400568"/>
        <c:scaling>
          <c:orientation val="minMax"/>
        </c:scaling>
        <c:delete val="1"/>
        <c:axPos val="b"/>
        <c:numFmt formatCode="ge" sourceLinked="1"/>
        <c:majorTickMark val="none"/>
        <c:minorTickMark val="none"/>
        <c:tickLblPos val="none"/>
        <c:crossAx val="407400960"/>
        <c:crosses val="autoZero"/>
        <c:auto val="1"/>
        <c:lblOffset val="100"/>
        <c:baseTimeUnit val="years"/>
      </c:dateAx>
      <c:valAx>
        <c:axId val="4074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40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74.88</c:v>
                </c:pt>
                <c:pt idx="1">
                  <c:v>78.86</c:v>
                </c:pt>
                <c:pt idx="2">
                  <c:v>78.930000000000007</c:v>
                </c:pt>
                <c:pt idx="3">
                  <c:v>75.67</c:v>
                </c:pt>
                <c:pt idx="4">
                  <c:v>75.650000000000006</c:v>
                </c:pt>
              </c:numCache>
            </c:numRef>
          </c:val>
        </c:ser>
        <c:dLbls>
          <c:showLegendKey val="0"/>
          <c:showVal val="0"/>
          <c:showCatName val="0"/>
          <c:showSerName val="0"/>
          <c:showPercent val="0"/>
          <c:showBubbleSize val="0"/>
        </c:dLbls>
        <c:gapWidth val="150"/>
        <c:axId val="134596368"/>
        <c:axId val="13459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596368"/>
        <c:axId val="134592840"/>
      </c:lineChart>
      <c:dateAx>
        <c:axId val="134596368"/>
        <c:scaling>
          <c:orientation val="minMax"/>
        </c:scaling>
        <c:delete val="1"/>
        <c:axPos val="b"/>
        <c:numFmt formatCode="ge" sourceLinked="1"/>
        <c:majorTickMark val="none"/>
        <c:minorTickMark val="none"/>
        <c:tickLblPos val="none"/>
        <c:crossAx val="134592840"/>
        <c:crosses val="autoZero"/>
        <c:auto val="1"/>
        <c:lblOffset val="100"/>
        <c:baseTimeUnit val="years"/>
      </c:dateAx>
      <c:valAx>
        <c:axId val="13459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9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594408"/>
        <c:axId val="1345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594408"/>
        <c:axId val="134594016"/>
      </c:lineChart>
      <c:dateAx>
        <c:axId val="134594408"/>
        <c:scaling>
          <c:orientation val="minMax"/>
        </c:scaling>
        <c:delete val="1"/>
        <c:axPos val="b"/>
        <c:numFmt formatCode="ge" sourceLinked="1"/>
        <c:majorTickMark val="none"/>
        <c:minorTickMark val="none"/>
        <c:tickLblPos val="none"/>
        <c:crossAx val="134594016"/>
        <c:crosses val="autoZero"/>
        <c:auto val="1"/>
        <c:lblOffset val="100"/>
        <c:baseTimeUnit val="years"/>
      </c:dateAx>
      <c:valAx>
        <c:axId val="1345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9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3630000"/>
        <c:axId val="40362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630000"/>
        <c:axId val="403629608"/>
      </c:lineChart>
      <c:dateAx>
        <c:axId val="403630000"/>
        <c:scaling>
          <c:orientation val="minMax"/>
        </c:scaling>
        <c:delete val="1"/>
        <c:axPos val="b"/>
        <c:numFmt formatCode="ge" sourceLinked="1"/>
        <c:majorTickMark val="none"/>
        <c:minorTickMark val="none"/>
        <c:tickLblPos val="none"/>
        <c:crossAx val="403629608"/>
        <c:crosses val="autoZero"/>
        <c:auto val="1"/>
        <c:lblOffset val="100"/>
        <c:baseTimeUnit val="years"/>
      </c:dateAx>
      <c:valAx>
        <c:axId val="40362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63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3690264"/>
        <c:axId val="40369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690264"/>
        <c:axId val="403693400"/>
      </c:lineChart>
      <c:dateAx>
        <c:axId val="403690264"/>
        <c:scaling>
          <c:orientation val="minMax"/>
        </c:scaling>
        <c:delete val="1"/>
        <c:axPos val="b"/>
        <c:numFmt formatCode="ge" sourceLinked="1"/>
        <c:majorTickMark val="none"/>
        <c:minorTickMark val="none"/>
        <c:tickLblPos val="none"/>
        <c:crossAx val="403693400"/>
        <c:crosses val="autoZero"/>
        <c:auto val="1"/>
        <c:lblOffset val="100"/>
        <c:baseTimeUnit val="years"/>
      </c:dateAx>
      <c:valAx>
        <c:axId val="40369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69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3631960"/>
        <c:axId val="40363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631960"/>
        <c:axId val="403631568"/>
      </c:lineChart>
      <c:dateAx>
        <c:axId val="403631960"/>
        <c:scaling>
          <c:orientation val="minMax"/>
        </c:scaling>
        <c:delete val="1"/>
        <c:axPos val="b"/>
        <c:numFmt formatCode="ge" sourceLinked="1"/>
        <c:majorTickMark val="none"/>
        <c:minorTickMark val="none"/>
        <c:tickLblPos val="none"/>
        <c:crossAx val="403631568"/>
        <c:crosses val="autoZero"/>
        <c:auto val="1"/>
        <c:lblOffset val="100"/>
        <c:baseTimeUnit val="years"/>
      </c:dateAx>
      <c:valAx>
        <c:axId val="40363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63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265832"/>
        <c:axId val="20826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208265832"/>
        <c:axId val="208263480"/>
      </c:lineChart>
      <c:dateAx>
        <c:axId val="208265832"/>
        <c:scaling>
          <c:orientation val="minMax"/>
        </c:scaling>
        <c:delete val="1"/>
        <c:axPos val="b"/>
        <c:numFmt formatCode="ge" sourceLinked="1"/>
        <c:majorTickMark val="none"/>
        <c:minorTickMark val="none"/>
        <c:tickLblPos val="none"/>
        <c:crossAx val="208263480"/>
        <c:crosses val="autoZero"/>
        <c:auto val="1"/>
        <c:lblOffset val="100"/>
        <c:baseTimeUnit val="years"/>
      </c:dateAx>
      <c:valAx>
        <c:axId val="20826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6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49.93</c:v>
                </c:pt>
                <c:pt idx="1">
                  <c:v>50.19</c:v>
                </c:pt>
                <c:pt idx="2">
                  <c:v>49.82</c:v>
                </c:pt>
                <c:pt idx="3">
                  <c:v>46.04</c:v>
                </c:pt>
                <c:pt idx="4">
                  <c:v>46.02</c:v>
                </c:pt>
              </c:numCache>
            </c:numRef>
          </c:val>
        </c:ser>
        <c:dLbls>
          <c:showLegendKey val="0"/>
          <c:showVal val="0"/>
          <c:showCatName val="0"/>
          <c:showSerName val="0"/>
          <c:showPercent val="0"/>
          <c:showBubbleSize val="0"/>
        </c:dLbls>
        <c:gapWidth val="150"/>
        <c:axId val="403630392"/>
        <c:axId val="23196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403630392"/>
        <c:axId val="231967624"/>
      </c:lineChart>
      <c:dateAx>
        <c:axId val="403630392"/>
        <c:scaling>
          <c:orientation val="minMax"/>
        </c:scaling>
        <c:delete val="1"/>
        <c:axPos val="b"/>
        <c:numFmt formatCode="ge" sourceLinked="1"/>
        <c:majorTickMark val="none"/>
        <c:minorTickMark val="none"/>
        <c:tickLblPos val="none"/>
        <c:crossAx val="231967624"/>
        <c:crosses val="autoZero"/>
        <c:auto val="1"/>
        <c:lblOffset val="100"/>
        <c:baseTimeUnit val="years"/>
      </c:dateAx>
      <c:valAx>
        <c:axId val="23196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63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343.34</c:v>
                </c:pt>
                <c:pt idx="1">
                  <c:v>333.25</c:v>
                </c:pt>
                <c:pt idx="2">
                  <c:v>334.88</c:v>
                </c:pt>
                <c:pt idx="3">
                  <c:v>379.96</c:v>
                </c:pt>
                <c:pt idx="4">
                  <c:v>379.57</c:v>
                </c:pt>
              </c:numCache>
            </c:numRef>
          </c:val>
        </c:ser>
        <c:dLbls>
          <c:showLegendKey val="0"/>
          <c:showVal val="0"/>
          <c:showCatName val="0"/>
          <c:showSerName val="0"/>
          <c:showPercent val="0"/>
          <c:showBubbleSize val="0"/>
        </c:dLbls>
        <c:gapWidth val="150"/>
        <c:axId val="231968800"/>
        <c:axId val="23196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231968800"/>
        <c:axId val="231969192"/>
      </c:lineChart>
      <c:dateAx>
        <c:axId val="231968800"/>
        <c:scaling>
          <c:orientation val="minMax"/>
        </c:scaling>
        <c:delete val="1"/>
        <c:axPos val="b"/>
        <c:numFmt formatCode="ge" sourceLinked="1"/>
        <c:majorTickMark val="none"/>
        <c:minorTickMark val="none"/>
        <c:tickLblPos val="none"/>
        <c:crossAx val="231969192"/>
        <c:crosses val="autoZero"/>
        <c:auto val="1"/>
        <c:lblOffset val="100"/>
        <c:baseTimeUnit val="years"/>
      </c:dateAx>
      <c:valAx>
        <c:axId val="23196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遠軽町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21112</v>
      </c>
      <c r="AM8" s="64"/>
      <c r="AN8" s="64"/>
      <c r="AO8" s="64"/>
      <c r="AP8" s="64"/>
      <c r="AQ8" s="64"/>
      <c r="AR8" s="64"/>
      <c r="AS8" s="64"/>
      <c r="AT8" s="63">
        <f>データ!S6</f>
        <v>1332.45</v>
      </c>
      <c r="AU8" s="63"/>
      <c r="AV8" s="63"/>
      <c r="AW8" s="63"/>
      <c r="AX8" s="63"/>
      <c r="AY8" s="63"/>
      <c r="AZ8" s="63"/>
      <c r="BA8" s="63"/>
      <c r="BB8" s="63">
        <f>データ!T6</f>
        <v>15.84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1.1299999999999999</v>
      </c>
      <c r="Q10" s="63"/>
      <c r="R10" s="63"/>
      <c r="S10" s="63"/>
      <c r="T10" s="63"/>
      <c r="U10" s="63"/>
      <c r="V10" s="63"/>
      <c r="W10" s="63">
        <f>データ!P6</f>
        <v>100</v>
      </c>
      <c r="X10" s="63"/>
      <c r="Y10" s="63"/>
      <c r="Z10" s="63"/>
      <c r="AA10" s="63"/>
      <c r="AB10" s="63"/>
      <c r="AC10" s="63"/>
      <c r="AD10" s="64">
        <f>データ!Q6</f>
        <v>2872</v>
      </c>
      <c r="AE10" s="64"/>
      <c r="AF10" s="64"/>
      <c r="AG10" s="64"/>
      <c r="AH10" s="64"/>
      <c r="AI10" s="64"/>
      <c r="AJ10" s="64"/>
      <c r="AK10" s="2"/>
      <c r="AL10" s="64">
        <f>データ!U6</f>
        <v>235</v>
      </c>
      <c r="AM10" s="64"/>
      <c r="AN10" s="64"/>
      <c r="AO10" s="64"/>
      <c r="AP10" s="64"/>
      <c r="AQ10" s="64"/>
      <c r="AR10" s="64"/>
      <c r="AS10" s="64"/>
      <c r="AT10" s="63">
        <f>データ!V6</f>
        <v>1.73</v>
      </c>
      <c r="AU10" s="63"/>
      <c r="AV10" s="63"/>
      <c r="AW10" s="63"/>
      <c r="AX10" s="63"/>
      <c r="AY10" s="63"/>
      <c r="AZ10" s="63"/>
      <c r="BA10" s="63"/>
      <c r="BB10" s="63">
        <f>データ!W6</f>
        <v>135.84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15555</v>
      </c>
      <c r="D6" s="31">
        <f t="shared" si="3"/>
        <v>47</v>
      </c>
      <c r="E6" s="31">
        <f t="shared" si="3"/>
        <v>18</v>
      </c>
      <c r="F6" s="31">
        <f t="shared" si="3"/>
        <v>1</v>
      </c>
      <c r="G6" s="31">
        <f t="shared" si="3"/>
        <v>0</v>
      </c>
      <c r="H6" s="31" t="str">
        <f t="shared" si="3"/>
        <v>北海道　遠軽町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1.1299999999999999</v>
      </c>
      <c r="P6" s="32">
        <f t="shared" si="3"/>
        <v>100</v>
      </c>
      <c r="Q6" s="32">
        <f t="shared" si="3"/>
        <v>2872</v>
      </c>
      <c r="R6" s="32">
        <f t="shared" si="3"/>
        <v>21112</v>
      </c>
      <c r="S6" s="32">
        <f t="shared" si="3"/>
        <v>1332.45</v>
      </c>
      <c r="T6" s="32">
        <f t="shared" si="3"/>
        <v>15.84</v>
      </c>
      <c r="U6" s="32">
        <f t="shared" si="3"/>
        <v>235</v>
      </c>
      <c r="V6" s="32">
        <f t="shared" si="3"/>
        <v>1.73</v>
      </c>
      <c r="W6" s="32">
        <f t="shared" si="3"/>
        <v>135.84</v>
      </c>
      <c r="X6" s="33">
        <f>IF(X7="",NA(),X7)</f>
        <v>74.88</v>
      </c>
      <c r="Y6" s="33">
        <f t="shared" ref="Y6:AG6" si="4">IF(Y7="",NA(),Y7)</f>
        <v>78.86</v>
      </c>
      <c r="Z6" s="33">
        <f t="shared" si="4"/>
        <v>78.930000000000007</v>
      </c>
      <c r="AA6" s="33">
        <f t="shared" si="4"/>
        <v>75.67</v>
      </c>
      <c r="AB6" s="33">
        <f t="shared" si="4"/>
        <v>75.650000000000006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844.96</v>
      </c>
      <c r="BK6" s="33">
        <f t="shared" si="7"/>
        <v>862.78</v>
      </c>
      <c r="BL6" s="33">
        <f t="shared" si="7"/>
        <v>803.29</v>
      </c>
      <c r="BM6" s="33">
        <f t="shared" si="7"/>
        <v>760.12</v>
      </c>
      <c r="BN6" s="33">
        <f t="shared" si="7"/>
        <v>492.59</v>
      </c>
      <c r="BO6" s="32" t="str">
        <f>IF(BO7="","",IF(BO7="-","【-】","【"&amp;SUBSTITUTE(TEXT(BO7,"#,##0.00"),"-","△")&amp;"】"))</f>
        <v>【623.71】</v>
      </c>
      <c r="BP6" s="33">
        <f>IF(BP7="",NA(),BP7)</f>
        <v>49.93</v>
      </c>
      <c r="BQ6" s="33">
        <f t="shared" ref="BQ6:BY6" si="8">IF(BQ7="",NA(),BQ7)</f>
        <v>50.19</v>
      </c>
      <c r="BR6" s="33">
        <f t="shared" si="8"/>
        <v>49.82</v>
      </c>
      <c r="BS6" s="33">
        <f t="shared" si="8"/>
        <v>46.04</v>
      </c>
      <c r="BT6" s="33">
        <f t="shared" si="8"/>
        <v>46.02</v>
      </c>
      <c r="BU6" s="33">
        <f t="shared" si="8"/>
        <v>51.86</v>
      </c>
      <c r="BV6" s="33">
        <f t="shared" si="8"/>
        <v>54.55</v>
      </c>
      <c r="BW6" s="33">
        <f t="shared" si="8"/>
        <v>56.63</v>
      </c>
      <c r="BX6" s="33">
        <f t="shared" si="8"/>
        <v>50.17</v>
      </c>
      <c r="BY6" s="33">
        <f t="shared" si="8"/>
        <v>46.53</v>
      </c>
      <c r="BZ6" s="32" t="str">
        <f>IF(BZ7="","",IF(BZ7="-","【-】","【"&amp;SUBSTITUTE(TEXT(BZ7,"#,##0.00"),"-","△")&amp;"】"))</f>
        <v>【51.88】</v>
      </c>
      <c r="CA6" s="33">
        <f>IF(CA7="",NA(),CA7)</f>
        <v>343.34</v>
      </c>
      <c r="CB6" s="33">
        <f t="shared" ref="CB6:CJ6" si="9">IF(CB7="",NA(),CB7)</f>
        <v>333.25</v>
      </c>
      <c r="CC6" s="33">
        <f t="shared" si="9"/>
        <v>334.88</v>
      </c>
      <c r="CD6" s="33">
        <f t="shared" si="9"/>
        <v>379.96</v>
      </c>
      <c r="CE6" s="33">
        <f t="shared" si="9"/>
        <v>379.57</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25.58</v>
      </c>
      <c r="CM6" s="33">
        <f t="shared" ref="CM6:CU6" si="10">IF(CM7="",NA(),CM7)</f>
        <v>24.44</v>
      </c>
      <c r="CN6" s="33">
        <f t="shared" si="10"/>
        <v>23.4</v>
      </c>
      <c r="CO6" s="33">
        <f t="shared" si="10"/>
        <v>22.64</v>
      </c>
      <c r="CP6" s="33">
        <f t="shared" si="10"/>
        <v>23.64</v>
      </c>
      <c r="CQ6" s="33">
        <f t="shared" si="10"/>
        <v>55.42</v>
      </c>
      <c r="CR6" s="33">
        <f t="shared" si="10"/>
        <v>58.58</v>
      </c>
      <c r="CS6" s="33">
        <f t="shared" si="10"/>
        <v>58.82</v>
      </c>
      <c r="CT6" s="33">
        <f t="shared" si="10"/>
        <v>51.54</v>
      </c>
      <c r="CU6" s="33">
        <f t="shared" si="10"/>
        <v>44.84</v>
      </c>
      <c r="CV6" s="32" t="str">
        <f>IF(CV7="","",IF(CV7="-","【-】","【"&amp;SUBSTITUTE(TEXT(CV7,"#,##0.00"),"-","△")&amp;"】"))</f>
        <v>【51.98】</v>
      </c>
      <c r="CW6" s="33">
        <f>IF(CW7="",NA(),CW7)</f>
        <v>17.98</v>
      </c>
      <c r="CX6" s="33">
        <f t="shared" ref="CX6:DF6" si="11">IF(CX7="",NA(),CX7)</f>
        <v>20.25</v>
      </c>
      <c r="CY6" s="33">
        <f t="shared" si="11"/>
        <v>23.88</v>
      </c>
      <c r="CZ6" s="33">
        <f t="shared" si="11"/>
        <v>27.59</v>
      </c>
      <c r="DA6" s="33">
        <f t="shared" si="11"/>
        <v>31.91</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15555</v>
      </c>
      <c r="D7" s="35">
        <v>47</v>
      </c>
      <c r="E7" s="35">
        <v>18</v>
      </c>
      <c r="F7" s="35">
        <v>1</v>
      </c>
      <c r="G7" s="35">
        <v>0</v>
      </c>
      <c r="H7" s="35" t="s">
        <v>96</v>
      </c>
      <c r="I7" s="35" t="s">
        <v>97</v>
      </c>
      <c r="J7" s="35" t="s">
        <v>98</v>
      </c>
      <c r="K7" s="35" t="s">
        <v>99</v>
      </c>
      <c r="L7" s="35" t="s">
        <v>100</v>
      </c>
      <c r="M7" s="36" t="s">
        <v>101</v>
      </c>
      <c r="N7" s="36" t="s">
        <v>102</v>
      </c>
      <c r="O7" s="36">
        <v>1.1299999999999999</v>
      </c>
      <c r="P7" s="36">
        <v>100</v>
      </c>
      <c r="Q7" s="36">
        <v>2872</v>
      </c>
      <c r="R7" s="36">
        <v>21112</v>
      </c>
      <c r="S7" s="36">
        <v>1332.45</v>
      </c>
      <c r="T7" s="36">
        <v>15.84</v>
      </c>
      <c r="U7" s="36">
        <v>235</v>
      </c>
      <c r="V7" s="36">
        <v>1.73</v>
      </c>
      <c r="W7" s="36">
        <v>135.84</v>
      </c>
      <c r="X7" s="36">
        <v>74.88</v>
      </c>
      <c r="Y7" s="36">
        <v>78.86</v>
      </c>
      <c r="Z7" s="36">
        <v>78.930000000000007</v>
      </c>
      <c r="AA7" s="36">
        <v>75.67</v>
      </c>
      <c r="AB7" s="36">
        <v>75.650000000000006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844.96</v>
      </c>
      <c r="BK7" s="36">
        <v>862.78</v>
      </c>
      <c r="BL7" s="36">
        <v>803.29</v>
      </c>
      <c r="BM7" s="36">
        <v>760.12</v>
      </c>
      <c r="BN7" s="36">
        <v>492.59</v>
      </c>
      <c r="BO7" s="36">
        <v>623.71</v>
      </c>
      <c r="BP7" s="36">
        <v>49.93</v>
      </c>
      <c r="BQ7" s="36">
        <v>50.19</v>
      </c>
      <c r="BR7" s="36">
        <v>49.82</v>
      </c>
      <c r="BS7" s="36">
        <v>46.04</v>
      </c>
      <c r="BT7" s="36">
        <v>46.02</v>
      </c>
      <c r="BU7" s="36">
        <v>51.86</v>
      </c>
      <c r="BV7" s="36">
        <v>54.55</v>
      </c>
      <c r="BW7" s="36">
        <v>56.63</v>
      </c>
      <c r="BX7" s="36">
        <v>50.17</v>
      </c>
      <c r="BY7" s="36">
        <v>46.53</v>
      </c>
      <c r="BZ7" s="36">
        <v>51.88</v>
      </c>
      <c r="CA7" s="36">
        <v>343.34</v>
      </c>
      <c r="CB7" s="36">
        <v>333.25</v>
      </c>
      <c r="CC7" s="36">
        <v>334.88</v>
      </c>
      <c r="CD7" s="36">
        <v>379.96</v>
      </c>
      <c r="CE7" s="36">
        <v>379.57</v>
      </c>
      <c r="CF7" s="36">
        <v>297.51</v>
      </c>
      <c r="CG7" s="36">
        <v>275.64999999999998</v>
      </c>
      <c r="CH7" s="36">
        <v>272.66000000000003</v>
      </c>
      <c r="CI7" s="36">
        <v>329.08</v>
      </c>
      <c r="CJ7" s="36">
        <v>373.71</v>
      </c>
      <c r="CK7" s="36">
        <v>295.51</v>
      </c>
      <c r="CL7" s="36">
        <v>25.58</v>
      </c>
      <c r="CM7" s="36">
        <v>24.44</v>
      </c>
      <c r="CN7" s="36">
        <v>23.4</v>
      </c>
      <c r="CO7" s="36">
        <v>22.64</v>
      </c>
      <c r="CP7" s="36">
        <v>23.64</v>
      </c>
      <c r="CQ7" s="36">
        <v>55.42</v>
      </c>
      <c r="CR7" s="36">
        <v>58.58</v>
      </c>
      <c r="CS7" s="36">
        <v>58.82</v>
      </c>
      <c r="CT7" s="36">
        <v>51.54</v>
      </c>
      <c r="CU7" s="36">
        <v>44.84</v>
      </c>
      <c r="CV7" s="36">
        <v>51.98</v>
      </c>
      <c r="CW7" s="36">
        <v>17.98</v>
      </c>
      <c r="CX7" s="36">
        <v>20.25</v>
      </c>
      <c r="CY7" s="36">
        <v>23.88</v>
      </c>
      <c r="CZ7" s="36">
        <v>27.59</v>
      </c>
      <c r="DA7" s="36">
        <v>31.91</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熊沢　和也</cp:lastModifiedBy>
  <dcterms:created xsi:type="dcterms:W3CDTF">2017-02-08T03:25:16Z</dcterms:created>
  <dcterms:modified xsi:type="dcterms:W3CDTF">2017-03-14T04:31:53Z</dcterms:modified>
  <cp:category/>
</cp:coreProperties>
</file>