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01\share\Soumusyo\H27\経営比較分析表\"/>
    </mc:Choice>
  </mc:AlternateContent>
  <workbookProtection workbookPassword="8649"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<sst xmlns="http://schemas.openxmlformats.org/spreadsheetml/2006/main" count="217" uniqueCount="107">
  <si>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</si>
  <si>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</si>
  <si>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</si>
  <si>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</si>
  <si>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</si>
  <si>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</si>
  <si>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</si>
  <si>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</si>
  <si>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</si>
  <si>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</si>
  <si>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</si>
  <si>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</si>
  <si>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</si>
  <si>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</si>
  <si>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</si>
  <si>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</si>
  <si>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</si>
  <si>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</si>
  <si>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</si>
  <si>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</si>
  <si>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</si>
  <si>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</si>
  <si>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</si>
  <si>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</si>
  <si>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</si>
  <si>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</si>
  <si>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</si>
  <si>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</si>
  <si>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</si>
  <si>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</si>
  <si>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</si>
  <si>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</si>
  <si>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</si>
  <si>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</si>
  <si>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</si>
  <si>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</si>
  <si>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</si>
  <si>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</si>
  <si>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</si>
  <si>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</si>
  <si>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</si>
  <si>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</si>
  <si>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</si>
  <si>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</si>
  <si>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</si>
  <si>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</si>
  <si>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</si>
  <si>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</si>
  <si>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</si>
  <si>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</si>
  <si>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</si>
  <si>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</si>
  <si>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</si>
  <si>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</si>
  <si>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</si>
  <si>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</si>
  <si>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</si>
  <si>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</si>
  <si>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</si>
  <si>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</si>
  <si>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</si>
  <si>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</si>
  <si>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</si>
  <si>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</si>
  <si>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</si>
  <si>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</si>
  <si>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</si>
  <si>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</si>
  <si>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</si>
  <si>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</si>
  <si>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</si>
  <si>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</si>
  <si>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</si>
  <si>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</si>
  <si>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</si>
  <si>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</si>
  <si>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</si>
  <si>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</si>
  <si>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</si>
  <si>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</si>
  <si>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</si>
  <si>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</si>
  <si>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</si>
  <si>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</si>
  <si>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</si>
  <si>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</si>
  <si>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</si>
  <si>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</si>
  <si>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</si>
  <si>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</si>
  <si>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</si>
  <si>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</si>
  <si>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</si>
  <si>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遠軽町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</si>
  <si>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</si>
  <si>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</si>
  <si>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</si>
  <si>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</si>
  <si>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</si>
  <si>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</si>
  <si>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</si>
  <si>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</si>
  <si>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</si>
  <si>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</si>
  <si>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有形固定資産減価償却率は、平均値よりやや低くなり、昨年度と比較しても数値を減少することができた。今後も老朽化施設の更新を計画的に行っていく必要がある。
　管路経年化率は、平均値を超え、増加傾向にあり、管路の更新もしていないため、今後老朽管の更新等を計画的に行う必要がある。</t>
    <rPh sb="1" eb="3">
      <t>ユウケイ</t>
    </rPh>
    <rPh sb="3" eb="5">
      <t>コテイ</t>
    </rPh>
    <rPh sb="5" eb="7">
      <t>シサン</t>
    </rPh>
    <rPh sb="7" eb="9">
      <t>ゲンカ</t>
    </rPh>
    <rPh sb="9" eb="11">
      <t>ショウキャク</t>
    </rPh>
    <rPh sb="11" eb="12">
      <t>リツ</t>
    </rPh>
    <rPh sb="14" eb="17">
      <t>ヘイキンチ</t>
    </rPh>
    <rPh sb="21" eb="22">
      <t>ヒク</t>
    </rPh>
    <rPh sb="26" eb="29">
      <t>サクネンド</t>
    </rPh>
    <rPh sb="30" eb="32">
      <t>ヒカク</t>
    </rPh>
    <rPh sb="35" eb="37">
      <t>スウチ</t>
    </rPh>
    <rPh sb="38" eb="40">
      <t>ゲンショウ</t>
    </rPh>
    <rPh sb="49" eb="51">
      <t>コンゴ</t>
    </rPh>
    <rPh sb="52" eb="55">
      <t>ロウキュウカ</t>
    </rPh>
    <rPh sb="55" eb="57">
      <t>シセツ</t>
    </rPh>
    <rPh sb="58" eb="60">
      <t>コウシン</t>
    </rPh>
    <rPh sb="61" eb="64">
      <t>ケイカクテキ</t>
    </rPh>
    <rPh sb="65" eb="66">
      <t>オコナ</t>
    </rPh>
    <rPh sb="70" eb="72">
      <t>ヒツヨウ</t>
    </rPh>
    <rPh sb="78" eb="80">
      <t>カンロ</t>
    </rPh>
    <rPh sb="80" eb="82">
      <t>ケイネン</t>
    </rPh>
    <rPh sb="82" eb="83">
      <t>カ</t>
    </rPh>
    <rPh sb="83" eb="84">
      <t>リツ</t>
    </rPh>
    <rPh sb="86" eb="89">
      <t>ヘイキンチ</t>
    </rPh>
    <rPh sb="90" eb="91">
      <t>コ</t>
    </rPh>
    <rPh sb="93" eb="95">
      <t>ゾウカ</t>
    </rPh>
    <rPh sb="95" eb="97">
      <t>ケイコウ</t>
    </rPh>
    <rPh sb="101" eb="103">
      <t>カンロ</t>
    </rPh>
    <rPh sb="104" eb="106">
      <t>コウシン</t>
    </rPh>
    <rPh sb="115" eb="117">
      <t>コンゴ</t>
    </rPh>
    <rPh sb="117" eb="119">
      <t>ロウキュウ</t>
    </rPh>
    <rPh sb="119" eb="120">
      <t>カン</t>
    </rPh>
    <rPh sb="121" eb="123">
      <t>コウシン</t>
    </rPh>
    <rPh sb="123" eb="124">
      <t>トウ</t>
    </rPh>
    <rPh sb="125" eb="128">
      <t>ケイカクテキ</t>
    </rPh>
    <rPh sb="129" eb="130">
      <t>オコナ</t>
    </rPh>
    <rPh sb="131" eb="133">
      <t>ヒツヨウ</t>
    </rPh>
    <phoneticPr fontId="4"/>
  </si>
  <si>
    <t>　経常収支比率は、平均値を下回ったが、100%を超えており、単年度収支は黒字で、累積欠損金はない。
　流動比率は、100%を超えており、短期的な債務に対する支払能力はあるが、平均値よりは低く減少傾向にある。
　企業債残高対給水比率は、上昇したが、依然として平均値を下回っている。
　料金回収率は、100%を下回っており、前年度と比較してかなり下がっているが、これは一般会計負担分の工事費を計上したことにより、経常費用が増加し、給水原価が増加したことによるものである。
　給水原価は、平均値より高く、有収水量1㎥あたりの費用が嵩んでおり、経営改善に努める必要がある。
　一般会計が負担する清川頭首工転倒ゲート改修工事費を計上したことにより、経常費用が増加し、年間総有収水量が減少したため、給水原価が増加し、料金回収率が減少することになった。
　施設利用率は、平均値より高く、昨年に比べ値も上昇しているが、今後も数値の推移を注視し、施設の規模や能力の妥当性を検討していくことが望ましい。
　有収率は、平均値より低く、ここ数年改善されていないため、原因を特定し、対策を講じる必要がある。</t>
    <rPh sb="1" eb="3">
      <t>ケイジョウ</t>
    </rPh>
    <rPh sb="3" eb="5">
      <t>シュウシ</t>
    </rPh>
    <rPh sb="5" eb="7">
      <t>ヒリツ</t>
    </rPh>
    <rPh sb="9" eb="12">
      <t>ヘイキンチ</t>
    </rPh>
    <rPh sb="13" eb="15">
      <t>シタマワ</t>
    </rPh>
    <rPh sb="24" eb="25">
      <t>コ</t>
    </rPh>
    <rPh sb="30" eb="33">
      <t>タンネンド</t>
    </rPh>
    <rPh sb="33" eb="35">
      <t>シュウシ</t>
    </rPh>
    <rPh sb="36" eb="38">
      <t>クロジ</t>
    </rPh>
    <rPh sb="40" eb="42">
      <t>ルイセキ</t>
    </rPh>
    <rPh sb="42" eb="45">
      <t>ケッソンキン</t>
    </rPh>
    <rPh sb="51" eb="53">
      <t>リュウドウ</t>
    </rPh>
    <rPh sb="53" eb="55">
      <t>ヒリツ</t>
    </rPh>
    <rPh sb="62" eb="63">
      <t>コ</t>
    </rPh>
    <rPh sb="68" eb="71">
      <t>タンキテキ</t>
    </rPh>
    <rPh sb="72" eb="74">
      <t>サイム</t>
    </rPh>
    <rPh sb="75" eb="76">
      <t>タイ</t>
    </rPh>
    <rPh sb="78" eb="80">
      <t>シハライ</t>
    </rPh>
    <rPh sb="80" eb="82">
      <t>ノウリョク</t>
    </rPh>
    <rPh sb="87" eb="90">
      <t>ヘイキンチ</t>
    </rPh>
    <rPh sb="93" eb="94">
      <t>ヒク</t>
    </rPh>
    <rPh sb="95" eb="97">
      <t>ゲンショウ</t>
    </rPh>
    <rPh sb="97" eb="99">
      <t>ケイコウ</t>
    </rPh>
    <rPh sb="105" eb="107">
      <t>キギョウ</t>
    </rPh>
    <rPh sb="107" eb="108">
      <t>サイ</t>
    </rPh>
    <rPh sb="108" eb="109">
      <t>ザン</t>
    </rPh>
    <rPh sb="109" eb="110">
      <t>タカ</t>
    </rPh>
    <rPh sb="110" eb="111">
      <t>タイ</t>
    </rPh>
    <rPh sb="111" eb="113">
      <t>キュウスイ</t>
    </rPh>
    <rPh sb="113" eb="115">
      <t>ヒリツ</t>
    </rPh>
    <rPh sb="117" eb="119">
      <t>ジョウショウ</t>
    </rPh>
    <rPh sb="123" eb="125">
      <t>イゼン</t>
    </rPh>
    <rPh sb="128" eb="131">
      <t>ヘイキンチ</t>
    </rPh>
    <rPh sb="132" eb="134">
      <t>シタマワ</t>
    </rPh>
    <rPh sb="141" eb="143">
      <t>リョウキン</t>
    </rPh>
    <rPh sb="143" eb="145">
      <t>カイシュウ</t>
    </rPh>
    <rPh sb="145" eb="146">
      <t>リツ</t>
    </rPh>
    <rPh sb="153" eb="155">
      <t>シタマワ</t>
    </rPh>
    <rPh sb="160" eb="163">
      <t>ゼンネンド</t>
    </rPh>
    <rPh sb="164" eb="166">
      <t>ヒカク</t>
    </rPh>
    <rPh sb="171" eb="172">
      <t>サ</t>
    </rPh>
    <rPh sb="188" eb="189">
      <t>ブン</t>
    </rPh>
    <rPh sb="213" eb="215">
      <t>キュウスイ</t>
    </rPh>
    <rPh sb="235" eb="237">
      <t>キュウスイ</t>
    </rPh>
    <rPh sb="237" eb="239">
      <t>ゲンカ</t>
    </rPh>
    <rPh sb="241" eb="244">
      <t>ヘイキンチ</t>
    </rPh>
    <rPh sb="246" eb="247">
      <t>タカ</t>
    </rPh>
    <rPh sb="249" eb="251">
      <t>ユウシュウ</t>
    </rPh>
    <rPh sb="251" eb="253">
      <t>スイリョウ</t>
    </rPh>
    <rPh sb="259" eb="261">
      <t>ヒヨウ</t>
    </rPh>
    <rPh sb="262" eb="263">
      <t>カサ</t>
    </rPh>
    <rPh sb="268" eb="270">
      <t>ケイエイ</t>
    </rPh>
    <rPh sb="270" eb="272">
      <t>カイゼン</t>
    </rPh>
    <rPh sb="273" eb="274">
      <t>ツト</t>
    </rPh>
    <rPh sb="276" eb="278">
      <t>ヒツヨウ</t>
    </rPh>
    <rPh sb="284" eb="286">
      <t>イッパン</t>
    </rPh>
    <rPh sb="286" eb="288">
      <t>カイケイ</t>
    </rPh>
    <rPh sb="289" eb="291">
      <t>フタン</t>
    </rPh>
    <rPh sb="293" eb="295">
      <t>キヨカワ</t>
    </rPh>
    <rPh sb="295" eb="298">
      <t>トウシュコウ</t>
    </rPh>
    <rPh sb="298" eb="300">
      <t>テントウ</t>
    </rPh>
    <rPh sb="303" eb="305">
      <t>カイシュウ</t>
    </rPh>
    <rPh sb="305" eb="307">
      <t>コウジ</t>
    </rPh>
    <rPh sb="307" eb="308">
      <t>ヒ</t>
    </rPh>
    <rPh sb="309" eb="311">
      <t>ケイジョウ</t>
    </rPh>
    <rPh sb="319" eb="321">
      <t>ケイジョウ</t>
    </rPh>
    <rPh sb="321" eb="323">
      <t>ヒヨウ</t>
    </rPh>
    <rPh sb="324" eb="326">
      <t>ゾウカ</t>
    </rPh>
    <rPh sb="328" eb="330">
      <t>ネンカン</t>
    </rPh>
    <rPh sb="330" eb="331">
      <t>ソウ</t>
    </rPh>
    <rPh sb="331" eb="333">
      <t>ユウシュウ</t>
    </rPh>
    <rPh sb="333" eb="335">
      <t>スイリョウ</t>
    </rPh>
    <rPh sb="336" eb="338">
      <t>ゲンショウ</t>
    </rPh>
    <rPh sb="343" eb="345">
      <t>キュウスイ</t>
    </rPh>
    <rPh sb="345" eb="347">
      <t>ゲンカ</t>
    </rPh>
    <rPh sb="348" eb="350">
      <t>ゾウカ</t>
    </rPh>
    <rPh sb="352" eb="354">
      <t>リョウキン</t>
    </rPh>
    <rPh sb="354" eb="356">
      <t>カイシュウ</t>
    </rPh>
    <rPh sb="356" eb="357">
      <t>リツ</t>
    </rPh>
    <rPh sb="358" eb="360">
      <t>ゲンショウ</t>
    </rPh>
    <rPh sb="371" eb="373">
      <t>シセツ</t>
    </rPh>
    <rPh sb="373" eb="376">
      <t>リヨウリツ</t>
    </rPh>
    <rPh sb="378" eb="381">
      <t>ヘイキンチ</t>
    </rPh>
    <rPh sb="383" eb="384">
      <t>タカ</t>
    </rPh>
    <rPh sb="386" eb="388">
      <t>サクネン</t>
    </rPh>
    <rPh sb="389" eb="390">
      <t>クラ</t>
    </rPh>
    <rPh sb="391" eb="392">
      <t>アタイ</t>
    </rPh>
    <rPh sb="393" eb="395">
      <t>ジョウショウ</t>
    </rPh>
    <rPh sb="401" eb="403">
      <t>コンゴ</t>
    </rPh>
    <rPh sb="404" eb="406">
      <t>スウチ</t>
    </rPh>
    <rPh sb="407" eb="409">
      <t>スイイ</t>
    </rPh>
    <rPh sb="410" eb="412">
      <t>チュウシ</t>
    </rPh>
    <rPh sb="414" eb="416">
      <t>シセツ</t>
    </rPh>
    <rPh sb="417" eb="419">
      <t>キボ</t>
    </rPh>
    <rPh sb="420" eb="422">
      <t>ノウリョク</t>
    </rPh>
    <rPh sb="423" eb="426">
      <t>ダトウセイ</t>
    </rPh>
    <rPh sb="427" eb="429">
      <t>ケントウ</t>
    </rPh>
    <rPh sb="436" eb="437">
      <t>ノゾ</t>
    </rPh>
    <rPh sb="443" eb="445">
      <t>ユウシュウ</t>
    </rPh>
    <rPh sb="445" eb="446">
      <t>リツ</t>
    </rPh>
    <rPh sb="448" eb="451">
      <t>ヘイキンチ</t>
    </rPh>
    <rPh sb="453" eb="454">
      <t>ヒク</t>
    </rPh>
    <rPh sb="458" eb="460">
      <t>スウネン</t>
    </rPh>
    <rPh sb="460" eb="462">
      <t>カイゼン</t>
    </rPh>
    <rPh sb="471" eb="473">
      <t>ゲンイン</t>
    </rPh>
    <rPh sb="474" eb="476">
      <t>トクテイ</t>
    </rPh>
    <rPh sb="478" eb="480">
      <t>タイサク</t>
    </rPh>
    <rPh sb="481" eb="482">
      <t>コウ</t>
    </rPh>
    <rPh sb="484" eb="486">
      <t>ヒツヨウ</t>
    </rPh>
    <phoneticPr fontId="4"/>
  </si>
  <si>
    <t>　平成23年度より簡易水道事業を法適化し、水道事業と同一会計で事業を行っている。
　無駄のない経営を行うためにも有収率の向上を図ることが喫緊の課題であり、そのために漏水調査等を計画的に行う必要がある。
　給水人口の減少に伴う給水収益の減少や、老朽管又は老朽施設の更新にかかる経費の増加が予想されるため、維持管理費の削減や、料金改定も視野に入れながら、効率的かつ、安定的な経営を行う必要がある。</t>
    <rPh sb="1" eb="3">
      <t>ヘイセイ</t>
    </rPh>
    <rPh sb="5" eb="7">
      <t>ネンド</t>
    </rPh>
    <rPh sb="9" eb="11">
      <t>カンイ</t>
    </rPh>
    <rPh sb="11" eb="13">
      <t>スイドウ</t>
    </rPh>
    <rPh sb="13" eb="15">
      <t>ジギョウ</t>
    </rPh>
    <rPh sb="16" eb="17">
      <t>ホウ</t>
    </rPh>
    <rPh sb="17" eb="18">
      <t>テキ</t>
    </rPh>
    <rPh sb="18" eb="19">
      <t>カ</t>
    </rPh>
    <rPh sb="21" eb="23">
      <t>スイドウ</t>
    </rPh>
    <rPh sb="23" eb="25">
      <t>ジギョウ</t>
    </rPh>
    <rPh sb="26" eb="28">
      <t>ドウイツ</t>
    </rPh>
    <rPh sb="28" eb="30">
      <t>カイケイ</t>
    </rPh>
    <rPh sb="31" eb="33">
      <t>ジギョウ</t>
    </rPh>
    <rPh sb="34" eb="35">
      <t>オコナ</t>
    </rPh>
    <rPh sb="42" eb="44">
      <t>ムダ</t>
    </rPh>
    <rPh sb="47" eb="49">
      <t>ケイエイ</t>
    </rPh>
    <rPh sb="50" eb="51">
      <t>オコナ</t>
    </rPh>
    <rPh sb="56" eb="58">
      <t>ユウシュウ</t>
    </rPh>
    <rPh sb="58" eb="59">
      <t>リツ</t>
    </rPh>
    <rPh sb="60" eb="62">
      <t>コウジョウ</t>
    </rPh>
    <rPh sb="63" eb="64">
      <t>ハカ</t>
    </rPh>
    <rPh sb="68" eb="70">
      <t>キッキン</t>
    </rPh>
    <rPh sb="71" eb="73">
      <t>カダイ</t>
    </rPh>
    <rPh sb="82" eb="84">
      <t>ロウスイ</t>
    </rPh>
    <rPh sb="84" eb="86">
      <t>チョウサ</t>
    </rPh>
    <rPh sb="86" eb="87">
      <t>トウ</t>
    </rPh>
    <rPh sb="88" eb="91">
      <t>ケイカクテキ</t>
    </rPh>
    <rPh sb="92" eb="93">
      <t>オコナ</t>
    </rPh>
    <rPh sb="94" eb="96">
      <t>ヒツヨウ</t>
    </rPh>
    <rPh sb="102" eb="104">
      <t>キュウスイ</t>
    </rPh>
    <rPh sb="104" eb="106">
      <t>ジンコウ</t>
    </rPh>
    <rPh sb="107" eb="109">
      <t>ゲンショウ</t>
    </rPh>
    <rPh sb="110" eb="111">
      <t>トモナ</t>
    </rPh>
    <rPh sb="112" eb="114">
      <t>キュウスイ</t>
    </rPh>
    <rPh sb="114" eb="116">
      <t>シュウエキ</t>
    </rPh>
    <rPh sb="117" eb="119">
      <t>ゲンショウ</t>
    </rPh>
    <rPh sb="121" eb="123">
      <t>ロウキュウ</t>
    </rPh>
    <rPh sb="123" eb="124">
      <t>カン</t>
    </rPh>
    <rPh sb="124" eb="125">
      <t>マタ</t>
    </rPh>
    <rPh sb="126" eb="128">
      <t>ロウキュウ</t>
    </rPh>
    <rPh sb="128" eb="130">
      <t>シセツ</t>
    </rPh>
    <rPh sb="131" eb="133">
      <t>コウシン</t>
    </rPh>
    <rPh sb="137" eb="139">
      <t>ケイヒ</t>
    </rPh>
    <rPh sb="140" eb="142">
      <t>ゾウカ</t>
    </rPh>
    <rPh sb="143" eb="145">
      <t>ヨソウ</t>
    </rPh>
    <rPh sb="151" eb="153">
      <t>イジ</t>
    </rPh>
    <rPh sb="153" eb="156">
      <t>カンリヒ</t>
    </rPh>
    <rPh sb="157" eb="159">
      <t>サクゲン</t>
    </rPh>
    <rPh sb="161" eb="163">
      <t>リョウキン</t>
    </rPh>
    <rPh sb="163" eb="165">
      <t>カイテイ</t>
    </rPh>
    <rPh sb="166" eb="168">
      <t>シヤ</t>
    </rPh>
    <rPh sb="169" eb="170">
      <t>イ</t>
    </rPh>
    <rPh sb="175" eb="178">
      <t>コウリツテキ</t>
    </rPh>
    <rPh sb="181" eb="184">
      <t>アンテイテキ</t>
    </rPh>
    <rPh sb="185" eb="187">
      <t>ケイエイ</t>
    </rPh>
    <rPh sb="188" eb="189">
      <t>オコナ</t>
    </rPh>
    <rPh sb="190" eb="1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</si>
</sst>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0.45</c:v>
                </c:pt>
                <c:pt idx="1">
                  <c:v>0.7</c:v>
                </c:pt>
                <c:pt idx="2">
                  <c:v>0.16</c:v>
                </c:pt>
                <c:pt idx="3">
                  <c:v>0.15</c:v>
                </c:pt>
                <c:pt idx="4" formatCode="#,##0.00;&quot;△&quot;#,##0.00">
                  <c:v>0</c:v>
                </c:pt>
              </c:numCache>
            </c:numRef>
          </c:val>
        </c:ser>
        <c:dLbls>
          <c:showLegendKey val="0"/>
          <c:showVal val="0"/>
          <c:showCatName val="0"/>
          <c:showSerName val="0"/>
          <c:showPercent val="0"/>
          <c:showBubbleSize val="0"/>
        </c:dLbls>
        <c:gapWidth val="150"/>
        <c:axId val="244272400"/>
        <c:axId val="2442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244272400"/>
        <c:axId val="244273184"/>
      </c:lineChart>
      <c:dateAx>
        <c:axId val="244272400"/>
        <c:scaling>
          <c:orientation val="minMax"/>
        </c:scaling>
        <c:delete val="1"/>
        <c:axPos val="b"/>
        <c:numFmt formatCode="ge" sourceLinked="1"/>
        <c:majorTickMark val="none"/>
        <c:minorTickMark val="none"/>
        <c:tickLblPos val="none"/>
        <c:crossAx val="244273184"/>
        <c:crosses val="autoZero"/>
        <c:auto val="1"/>
        <c:lblOffset val="100"/>
        <c:baseTimeUnit val="years"/>
      </c:dateAx>
      <c:valAx>
        <c:axId val="2442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7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62.72</c:v>
                </c:pt>
                <c:pt idx="1">
                  <c:v>65.05</c:v>
                </c:pt>
                <c:pt idx="2">
                  <c:v>59.6</c:v>
                </c:pt>
                <c:pt idx="3">
                  <c:v>56.71</c:v>
                </c:pt>
                <c:pt idx="4">
                  <c:v>58.48</c:v>
                </c:pt>
              </c:numCache>
            </c:numRef>
          </c:val>
        </c:ser>
        <c:dLbls>
          <c:showLegendKey val="0"/>
          <c:showVal val="0"/>
          <c:showCatName val="0"/>
          <c:showSerName val="0"/>
          <c:showPercent val="0"/>
          <c:showBubbleSize val="0"/>
        </c:dLbls>
        <c:gapWidth val="150"/>
        <c:axId val="243022208"/>
        <c:axId val="24302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243022208"/>
        <c:axId val="243022600"/>
      </c:lineChart>
      <c:dateAx>
        <c:axId val="243022208"/>
        <c:scaling>
          <c:orientation val="minMax"/>
        </c:scaling>
        <c:delete val="1"/>
        <c:axPos val="b"/>
        <c:numFmt formatCode="ge" sourceLinked="1"/>
        <c:majorTickMark val="none"/>
        <c:minorTickMark val="none"/>
        <c:tickLblPos val="none"/>
        <c:crossAx val="243022600"/>
        <c:crosses val="autoZero"/>
        <c:auto val="1"/>
        <c:lblOffset val="100"/>
        <c:baseTimeUnit val="years"/>
      </c:dateAx>
      <c:valAx>
        <c:axId val="24302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63.29</c:v>
                </c:pt>
                <c:pt idx="1">
                  <c:v>60.52</c:v>
                </c:pt>
                <c:pt idx="2">
                  <c:v>64.75</c:v>
                </c:pt>
                <c:pt idx="3">
                  <c:v>66.31</c:v>
                </c:pt>
                <c:pt idx="4">
                  <c:v>62.98</c:v>
                </c:pt>
              </c:numCache>
            </c:numRef>
          </c:val>
        </c:ser>
        <c:dLbls>
          <c:showLegendKey val="0"/>
          <c:showVal val="0"/>
          <c:showCatName val="0"/>
          <c:showSerName val="0"/>
          <c:showPercent val="0"/>
          <c:showBubbleSize val="0"/>
        </c:dLbls>
        <c:gapWidth val="150"/>
        <c:axId val="243023776"/>
        <c:axId val="24302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243023776"/>
        <c:axId val="243024168"/>
      </c:lineChart>
      <c:dateAx>
        <c:axId val="243023776"/>
        <c:scaling>
          <c:orientation val="minMax"/>
        </c:scaling>
        <c:delete val="1"/>
        <c:axPos val="b"/>
        <c:numFmt formatCode="ge" sourceLinked="1"/>
        <c:majorTickMark val="none"/>
        <c:minorTickMark val="none"/>
        <c:tickLblPos val="none"/>
        <c:crossAx val="243024168"/>
        <c:crosses val="autoZero"/>
        <c:auto val="1"/>
        <c:lblOffset val="100"/>
        <c:baseTimeUnit val="years"/>
      </c:dateAx>
      <c:valAx>
        <c:axId val="24302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100.09</c:v>
                </c:pt>
                <c:pt idx="1">
                  <c:v>104.01</c:v>
                </c:pt>
                <c:pt idx="2">
                  <c:v>101.85</c:v>
                </c:pt>
                <c:pt idx="3">
                  <c:v>111.37</c:v>
                </c:pt>
                <c:pt idx="4">
                  <c:v>110.61</c:v>
                </c:pt>
              </c:numCache>
            </c:numRef>
          </c:val>
        </c:ser>
        <c:dLbls>
          <c:showLegendKey val="0"/>
          <c:showVal val="0"/>
          <c:showCatName val="0"/>
          <c:showSerName val="0"/>
          <c:showPercent val="0"/>
          <c:showBubbleSize val="0"/>
        </c:dLbls>
        <c:gapWidth val="150"/>
        <c:axId val="244270440"/>
        <c:axId val="24427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244270440"/>
        <c:axId val="244270832"/>
      </c:lineChart>
      <c:dateAx>
        <c:axId val="244270440"/>
        <c:scaling>
          <c:orientation val="minMax"/>
        </c:scaling>
        <c:delete val="1"/>
        <c:axPos val="b"/>
        <c:numFmt formatCode="ge" sourceLinked="1"/>
        <c:majorTickMark val="none"/>
        <c:minorTickMark val="none"/>
        <c:tickLblPos val="none"/>
        <c:crossAx val="244270832"/>
        <c:crosses val="autoZero"/>
        <c:auto val="1"/>
        <c:lblOffset val="100"/>
        <c:baseTimeUnit val="years"/>
      </c:dateAx>
      <c:valAx>
        <c:axId val="244270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27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36.4</c:v>
                </c:pt>
                <c:pt idx="1">
                  <c:v>38.56</c:v>
                </c:pt>
                <c:pt idx="2">
                  <c:v>40.53</c:v>
                </c:pt>
                <c:pt idx="3">
                  <c:v>46.91</c:v>
                </c:pt>
                <c:pt idx="4">
                  <c:v>46.13</c:v>
                </c:pt>
              </c:numCache>
            </c:numRef>
          </c:val>
        </c:ser>
        <c:dLbls>
          <c:showLegendKey val="0"/>
          <c:showVal val="0"/>
          <c:showCatName val="0"/>
          <c:showSerName val="0"/>
          <c:showPercent val="0"/>
          <c:showBubbleSize val="0"/>
        </c:dLbls>
        <c:gapWidth val="150"/>
        <c:axId val="244273576"/>
        <c:axId val="2442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244273576"/>
        <c:axId val="244268480"/>
      </c:lineChart>
      <c:dateAx>
        <c:axId val="244273576"/>
        <c:scaling>
          <c:orientation val="minMax"/>
        </c:scaling>
        <c:delete val="1"/>
        <c:axPos val="b"/>
        <c:numFmt formatCode="ge" sourceLinked="1"/>
        <c:majorTickMark val="none"/>
        <c:minorTickMark val="none"/>
        <c:tickLblPos val="none"/>
        <c:crossAx val="244268480"/>
        <c:crosses val="autoZero"/>
        <c:auto val="1"/>
        <c:lblOffset val="100"/>
        <c:baseTimeUnit val="years"/>
      </c:dateAx>
      <c:valAx>
        <c:axId val="2442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7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5.71</c:v>
                </c:pt>
                <c:pt idx="1">
                  <c:v>7.96</c:v>
                </c:pt>
                <c:pt idx="2">
                  <c:v>9.02</c:v>
                </c:pt>
                <c:pt idx="3">
                  <c:v>13.79</c:v>
                </c:pt>
                <c:pt idx="4">
                  <c:v>14.94</c:v>
                </c:pt>
              </c:numCache>
            </c:numRef>
          </c:val>
        </c:ser>
        <c:dLbls>
          <c:showLegendKey val="0"/>
          <c:showVal val="0"/>
          <c:showCatName val="0"/>
          <c:showSerName val="0"/>
          <c:showPercent val="0"/>
          <c:showBubbleSize val="0"/>
        </c:dLbls>
        <c:gapWidth val="150"/>
        <c:axId val="378561472"/>
        <c:axId val="37856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378561472"/>
        <c:axId val="378562256"/>
      </c:lineChart>
      <c:dateAx>
        <c:axId val="378561472"/>
        <c:scaling>
          <c:orientation val="minMax"/>
        </c:scaling>
        <c:delete val="1"/>
        <c:axPos val="b"/>
        <c:numFmt formatCode="ge" sourceLinked="1"/>
        <c:majorTickMark val="none"/>
        <c:minorTickMark val="none"/>
        <c:tickLblPos val="none"/>
        <c:crossAx val="378562256"/>
        <c:crosses val="autoZero"/>
        <c:auto val="1"/>
        <c:lblOffset val="100"/>
        <c:baseTimeUnit val="years"/>
      </c:dateAx>
      <c:valAx>
        <c:axId val="37856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8563432"/>
        <c:axId val="37856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378563432"/>
        <c:axId val="378563824"/>
      </c:lineChart>
      <c:dateAx>
        <c:axId val="378563432"/>
        <c:scaling>
          <c:orientation val="minMax"/>
        </c:scaling>
        <c:delete val="1"/>
        <c:axPos val="b"/>
        <c:numFmt formatCode="ge" sourceLinked="1"/>
        <c:majorTickMark val="none"/>
        <c:minorTickMark val="none"/>
        <c:tickLblPos val="none"/>
        <c:crossAx val="378563824"/>
        <c:crosses val="autoZero"/>
        <c:auto val="1"/>
        <c:lblOffset val="100"/>
        <c:baseTimeUnit val="years"/>
      </c:dateAx>
      <c:valAx>
        <c:axId val="378563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856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1310.84</c:v>
                </c:pt>
                <c:pt idx="1">
                  <c:v>972.37</c:v>
                </c:pt>
                <c:pt idx="2">
                  <c:v>1116.44</c:v>
                </c:pt>
                <c:pt idx="3">
                  <c:v>168.03</c:v>
                </c:pt>
                <c:pt idx="4">
                  <c:v>141.27000000000001</c:v>
                </c:pt>
              </c:numCache>
            </c:numRef>
          </c:val>
        </c:ser>
        <c:dLbls>
          <c:showLegendKey val="0"/>
          <c:showVal val="0"/>
          <c:showCatName val="0"/>
          <c:showSerName val="0"/>
          <c:showPercent val="0"/>
          <c:showBubbleSize val="0"/>
        </c:dLbls>
        <c:gapWidth val="150"/>
        <c:axId val="378565392"/>
        <c:axId val="37856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378565392"/>
        <c:axId val="378565784"/>
      </c:lineChart>
      <c:dateAx>
        <c:axId val="378565392"/>
        <c:scaling>
          <c:orientation val="minMax"/>
        </c:scaling>
        <c:delete val="1"/>
        <c:axPos val="b"/>
        <c:numFmt formatCode="ge" sourceLinked="1"/>
        <c:majorTickMark val="none"/>
        <c:minorTickMark val="none"/>
        <c:tickLblPos val="none"/>
        <c:crossAx val="378565784"/>
        <c:crosses val="autoZero"/>
        <c:auto val="1"/>
        <c:lblOffset val="100"/>
        <c:baseTimeUnit val="years"/>
      </c:dateAx>
      <c:valAx>
        <c:axId val="378565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856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341.93</c:v>
                </c:pt>
                <c:pt idx="1">
                  <c:v>317.17</c:v>
                </c:pt>
                <c:pt idx="2">
                  <c:v>295.55</c:v>
                </c:pt>
                <c:pt idx="3">
                  <c:v>292.79000000000002</c:v>
                </c:pt>
                <c:pt idx="4">
                  <c:v>355.61</c:v>
                </c:pt>
              </c:numCache>
            </c:numRef>
          </c:val>
        </c:ser>
        <c:dLbls>
          <c:showLegendKey val="0"/>
          <c:showVal val="0"/>
          <c:showCatName val="0"/>
          <c:showSerName val="0"/>
          <c:showPercent val="0"/>
          <c:showBubbleSize val="0"/>
        </c:dLbls>
        <c:gapWidth val="150"/>
        <c:axId val="378566960"/>
        <c:axId val="37856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378566960"/>
        <c:axId val="378567352"/>
      </c:lineChart>
      <c:dateAx>
        <c:axId val="378566960"/>
        <c:scaling>
          <c:orientation val="minMax"/>
        </c:scaling>
        <c:delete val="1"/>
        <c:axPos val="b"/>
        <c:numFmt formatCode="ge" sourceLinked="1"/>
        <c:majorTickMark val="none"/>
        <c:minorTickMark val="none"/>
        <c:tickLblPos val="none"/>
        <c:crossAx val="378567352"/>
        <c:crosses val="autoZero"/>
        <c:auto val="1"/>
        <c:lblOffset val="100"/>
        <c:baseTimeUnit val="years"/>
      </c:dateAx>
      <c:valAx>
        <c:axId val="378567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856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92.85</c:v>
                </c:pt>
                <c:pt idx="1">
                  <c:v>96.24</c:v>
                </c:pt>
                <c:pt idx="2">
                  <c:v>94.8</c:v>
                </c:pt>
                <c:pt idx="3">
                  <c:v>100.25</c:v>
                </c:pt>
                <c:pt idx="4">
                  <c:v>88.55</c:v>
                </c:pt>
              </c:numCache>
            </c:numRef>
          </c:val>
        </c:ser>
        <c:dLbls>
          <c:showLegendKey val="0"/>
          <c:showVal val="0"/>
          <c:showCatName val="0"/>
          <c:showSerName val="0"/>
          <c:showPercent val="0"/>
          <c:showBubbleSize val="0"/>
        </c:dLbls>
        <c:gapWidth val="150"/>
        <c:axId val="239134936"/>
        <c:axId val="23913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239134936"/>
        <c:axId val="239135328"/>
      </c:lineChart>
      <c:dateAx>
        <c:axId val="239134936"/>
        <c:scaling>
          <c:orientation val="minMax"/>
        </c:scaling>
        <c:delete val="1"/>
        <c:axPos val="b"/>
        <c:numFmt formatCode="ge" sourceLinked="1"/>
        <c:majorTickMark val="none"/>
        <c:minorTickMark val="none"/>
        <c:tickLblPos val="none"/>
        <c:crossAx val="239135328"/>
        <c:crosses val="autoZero"/>
        <c:auto val="1"/>
        <c:lblOffset val="100"/>
        <c:baseTimeUnit val="years"/>
      </c:dateAx>
      <c:valAx>
        <c:axId val="2391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3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249.43</c:v>
                </c:pt>
                <c:pt idx="1">
                  <c:v>242.41</c:v>
                </c:pt>
                <c:pt idx="2">
                  <c:v>245.74</c:v>
                </c:pt>
                <c:pt idx="3">
                  <c:v>233.5</c:v>
                </c:pt>
                <c:pt idx="4">
                  <c:v>263.26</c:v>
                </c:pt>
              </c:numCache>
            </c:numRef>
          </c:val>
        </c:ser>
        <c:dLbls>
          <c:showLegendKey val="0"/>
          <c:showVal val="0"/>
          <c:showCatName val="0"/>
          <c:showSerName val="0"/>
          <c:showPercent val="0"/>
          <c:showBubbleSize val="0"/>
        </c:dLbls>
        <c:gapWidth val="150"/>
        <c:axId val="223598696"/>
        <c:axId val="14495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223598696"/>
        <c:axId val="144950408"/>
      </c:lineChart>
      <c:dateAx>
        <c:axId val="223598696"/>
        <c:scaling>
          <c:orientation val="minMax"/>
        </c:scaling>
        <c:delete val="1"/>
        <c:axPos val="b"/>
        <c:numFmt formatCode="ge" sourceLinked="1"/>
        <c:majorTickMark val="none"/>
        <c:minorTickMark val="none"/>
        <c:tickLblPos val="none"/>
        <c:crossAx val="144950408"/>
        <c:crosses val="autoZero"/>
        <c:auto val="1"/>
        <c:lblOffset val="100"/>
        <c:baseTimeUnit val="years"/>
      </c:dateAx>
      <c:valAx>
        <c:axId val="14495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59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北海道　遠軽町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21112</v>
      </c>
      <c r="AJ8" s="56"/>
      <c r="AK8" s="56"/>
      <c r="AL8" s="56"/>
      <c r="AM8" s="56"/>
      <c r="AN8" s="56"/>
      <c r="AO8" s="56"/>
      <c r="AP8" s="57"/>
      <c r="AQ8" s="47">
        <f>データ!R6</f>
        <v>1332.45</v>
      </c>
      <c r="AR8" s="47"/>
      <c r="AS8" s="47"/>
      <c r="AT8" s="47"/>
      <c r="AU8" s="47"/>
      <c r="AV8" s="47"/>
      <c r="AW8" s="47"/>
      <c r="AX8" s="47"/>
      <c r="AY8" s="47">
        <f>データ!S6</f>
        <v>15.84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59.79</v>
      </c>
      <c r="K10" s="47"/>
      <c r="L10" s="47"/>
      <c r="M10" s="47"/>
      <c r="N10" s="47"/>
      <c r="O10" s="47"/>
      <c r="P10" s="47"/>
      <c r="Q10" s="47"/>
      <c r="R10" s="47">
        <f>データ!O6</f>
        <v>92.16</v>
      </c>
      <c r="S10" s="47"/>
      <c r="T10" s="47"/>
      <c r="U10" s="47"/>
      <c r="V10" s="47"/>
      <c r="W10" s="47"/>
      <c r="X10" s="47"/>
      <c r="Y10" s="47"/>
      <c r="Z10" s="78">
        <f>データ!P6</f>
        <v>4104</v>
      </c>
      <c r="AA10" s="78"/>
      <c r="AB10" s="78"/>
      <c r="AC10" s="78"/>
      <c r="AD10" s="78"/>
      <c r="AE10" s="78"/>
      <c r="AF10" s="78"/>
      <c r="AG10" s="78"/>
      <c r="AH10" s="2"/>
      <c r="AI10" s="78">
        <f>データ!T6</f>
        <v>19160</v>
      </c>
      <c r="AJ10" s="78"/>
      <c r="AK10" s="78"/>
      <c r="AL10" s="78"/>
      <c r="AM10" s="78"/>
      <c r="AN10" s="78"/>
      <c r="AO10" s="78"/>
      <c r="AP10" s="78"/>
      <c r="AQ10" s="47">
        <f>データ!U6</f>
        <v>29.08</v>
      </c>
      <c r="AR10" s="47"/>
      <c r="AS10" s="47"/>
      <c r="AT10" s="47"/>
      <c r="AU10" s="47"/>
      <c r="AV10" s="47"/>
      <c r="AW10" s="47"/>
      <c r="AX10" s="47"/>
      <c r="AY10" s="47">
        <f>データ!V6</f>
        <v>658.87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15555</v>
      </c>
      <c r="D6" s="31">
        <f t="shared" si="3"/>
        <v>46</v>
      </c>
      <c r="E6" s="31">
        <f t="shared" si="3"/>
        <v>1</v>
      </c>
      <c r="F6" s="31">
        <f t="shared" si="3"/>
        <v>0</v>
      </c>
      <c r="G6" s="31">
        <f t="shared" si="3"/>
        <v>1</v>
      </c>
      <c r="H6" s="31" t="str">
        <f t="shared" si="3"/>
        <v>北海道　遠軽町</v>
      </c>
      <c r="I6" s="31" t="str">
        <f t="shared" si="3"/>
        <v>法適用</v>
      </c>
      <c r="J6" s="31" t="str">
        <f t="shared" si="3"/>
        <v>水道事業</v>
      </c>
      <c r="K6" s="31" t="str">
        <f t="shared" si="3"/>
        <v>末端給水事業</v>
      </c>
      <c r="L6" s="31" t="str">
        <f t="shared" si="3"/>
        <v>A6</v>
      </c>
      <c r="M6" s="32" t="str">
        <f t="shared" si="3"/>
        <v>-</v>
      </c>
      <c r="N6" s="32">
        <f t="shared" si="3"/>
        <v>59.79</v>
      </c>
      <c r="O6" s="32">
        <f t="shared" si="3"/>
        <v>92.16</v>
      </c>
      <c r="P6" s="32">
        <f t="shared" si="3"/>
        <v>4104</v>
      </c>
      <c r="Q6" s="32">
        <f t="shared" si="3"/>
        <v>21112</v>
      </c>
      <c r="R6" s="32">
        <f t="shared" si="3"/>
        <v>1332.45</v>
      </c>
      <c r="S6" s="32">
        <f t="shared" si="3"/>
        <v>15.84</v>
      </c>
      <c r="T6" s="32">
        <f t="shared" si="3"/>
        <v>19160</v>
      </c>
      <c r="U6" s="32">
        <f t="shared" si="3"/>
        <v>29.08</v>
      </c>
      <c r="V6" s="32">
        <f t="shared" si="3"/>
        <v>658.87</v>
      </c>
      <c r="W6" s="33">
        <f>IF(W7="",NA(),W7)</f>
        <v>100.09</v>
      </c>
      <c r="X6" s="33">
        <f t="shared" ref="X6:AF6" si="4">IF(X7="",NA(),X7)</f>
        <v>104.01</v>
      </c>
      <c r="Y6" s="33">
        <f t="shared" si="4"/>
        <v>101.85</v>
      </c>
      <c r="Z6" s="33">
        <f t="shared" si="4"/>
        <v>111.37</v>
      </c>
      <c r="AA6" s="33">
        <f t="shared" si="4"/>
        <v>110.61</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1310.84</v>
      </c>
      <c r="AT6" s="33">
        <f t="shared" ref="AT6:BB6" si="6">IF(AT7="",NA(),AT7)</f>
        <v>972.37</v>
      </c>
      <c r="AU6" s="33">
        <f t="shared" si="6"/>
        <v>1116.44</v>
      </c>
      <c r="AV6" s="33">
        <f t="shared" si="6"/>
        <v>168.03</v>
      </c>
      <c r="AW6" s="33">
        <f t="shared" si="6"/>
        <v>141.27000000000001</v>
      </c>
      <c r="AX6" s="33">
        <f t="shared" si="6"/>
        <v>995.5</v>
      </c>
      <c r="AY6" s="33">
        <f t="shared" si="6"/>
        <v>915.5</v>
      </c>
      <c r="AZ6" s="33">
        <f t="shared" si="6"/>
        <v>963.24</v>
      </c>
      <c r="BA6" s="33">
        <f t="shared" si="6"/>
        <v>381.53</v>
      </c>
      <c r="BB6" s="33">
        <f t="shared" si="6"/>
        <v>391.54</v>
      </c>
      <c r="BC6" s="32" t="str">
        <f>IF(BC7="","",IF(BC7="-","【-】","【"&amp;SUBSTITUTE(TEXT(BC7,"#,##0.00"),"-","△")&amp;"】"))</f>
        <v>【262.74】</v>
      </c>
      <c r="BD6" s="33">
        <f>IF(BD7="",NA(),BD7)</f>
        <v>341.93</v>
      </c>
      <c r="BE6" s="33">
        <f t="shared" ref="BE6:BM6" si="7">IF(BE7="",NA(),BE7)</f>
        <v>317.17</v>
      </c>
      <c r="BF6" s="33">
        <f t="shared" si="7"/>
        <v>295.55</v>
      </c>
      <c r="BG6" s="33">
        <f t="shared" si="7"/>
        <v>292.79000000000002</v>
      </c>
      <c r="BH6" s="33">
        <f t="shared" si="7"/>
        <v>355.61</v>
      </c>
      <c r="BI6" s="33">
        <f t="shared" si="7"/>
        <v>414.59</v>
      </c>
      <c r="BJ6" s="33">
        <f t="shared" si="7"/>
        <v>404.78</v>
      </c>
      <c r="BK6" s="33">
        <f t="shared" si="7"/>
        <v>400.38</v>
      </c>
      <c r="BL6" s="33">
        <f t="shared" si="7"/>
        <v>393.27</v>
      </c>
      <c r="BM6" s="33">
        <f t="shared" si="7"/>
        <v>386.97</v>
      </c>
      <c r="BN6" s="32" t="str">
        <f>IF(BN7="","",IF(BN7="-","【-】","【"&amp;SUBSTITUTE(TEXT(BN7,"#,##0.00"),"-","△")&amp;"】"))</f>
        <v>【276.38】</v>
      </c>
      <c r="BO6" s="33">
        <f>IF(BO7="",NA(),BO7)</f>
        <v>92.85</v>
      </c>
      <c r="BP6" s="33">
        <f t="shared" ref="BP6:BX6" si="8">IF(BP7="",NA(),BP7)</f>
        <v>96.24</v>
      </c>
      <c r="BQ6" s="33">
        <f t="shared" si="8"/>
        <v>94.8</v>
      </c>
      <c r="BR6" s="33">
        <f t="shared" si="8"/>
        <v>100.25</v>
      </c>
      <c r="BS6" s="33">
        <f t="shared" si="8"/>
        <v>88.55</v>
      </c>
      <c r="BT6" s="33">
        <f t="shared" si="8"/>
        <v>97.71</v>
      </c>
      <c r="BU6" s="33">
        <f t="shared" si="8"/>
        <v>98.07</v>
      </c>
      <c r="BV6" s="33">
        <f t="shared" si="8"/>
        <v>96.56</v>
      </c>
      <c r="BW6" s="33">
        <f t="shared" si="8"/>
        <v>100.47</v>
      </c>
      <c r="BX6" s="33">
        <f t="shared" si="8"/>
        <v>101.72</v>
      </c>
      <c r="BY6" s="32" t="str">
        <f>IF(BY7="","",IF(BY7="-","【-】","【"&amp;SUBSTITUTE(TEXT(BY7,"#,##0.00"),"-","△")&amp;"】"))</f>
        <v>【104.99】</v>
      </c>
      <c r="BZ6" s="33">
        <f>IF(BZ7="",NA(),BZ7)</f>
        <v>249.43</v>
      </c>
      <c r="CA6" s="33">
        <f t="shared" ref="CA6:CI6" si="9">IF(CA7="",NA(),CA7)</f>
        <v>242.41</v>
      </c>
      <c r="CB6" s="33">
        <f t="shared" si="9"/>
        <v>245.74</v>
      </c>
      <c r="CC6" s="33">
        <f t="shared" si="9"/>
        <v>233.5</v>
      </c>
      <c r="CD6" s="33">
        <f t="shared" si="9"/>
        <v>263.26</v>
      </c>
      <c r="CE6" s="33">
        <f t="shared" si="9"/>
        <v>173.56</v>
      </c>
      <c r="CF6" s="33">
        <f t="shared" si="9"/>
        <v>172.26</v>
      </c>
      <c r="CG6" s="33">
        <f t="shared" si="9"/>
        <v>177.14</v>
      </c>
      <c r="CH6" s="33">
        <f t="shared" si="9"/>
        <v>169.82</v>
      </c>
      <c r="CI6" s="33">
        <f t="shared" si="9"/>
        <v>168.2</v>
      </c>
      <c r="CJ6" s="32" t="str">
        <f>IF(CJ7="","",IF(CJ7="-","【-】","【"&amp;SUBSTITUTE(TEXT(CJ7,"#,##0.00"),"-","△")&amp;"】"))</f>
        <v>【163.72】</v>
      </c>
      <c r="CK6" s="33">
        <f>IF(CK7="",NA(),CK7)</f>
        <v>62.72</v>
      </c>
      <c r="CL6" s="33">
        <f t="shared" ref="CL6:CT6" si="10">IF(CL7="",NA(),CL7)</f>
        <v>65.05</v>
      </c>
      <c r="CM6" s="33">
        <f t="shared" si="10"/>
        <v>59.6</v>
      </c>
      <c r="CN6" s="33">
        <f t="shared" si="10"/>
        <v>56.71</v>
      </c>
      <c r="CO6" s="33">
        <f t="shared" si="10"/>
        <v>58.48</v>
      </c>
      <c r="CP6" s="33">
        <f t="shared" si="10"/>
        <v>55.84</v>
      </c>
      <c r="CQ6" s="33">
        <f t="shared" si="10"/>
        <v>55.68</v>
      </c>
      <c r="CR6" s="33">
        <f t="shared" si="10"/>
        <v>55.64</v>
      </c>
      <c r="CS6" s="33">
        <f t="shared" si="10"/>
        <v>55.13</v>
      </c>
      <c r="CT6" s="33">
        <f t="shared" si="10"/>
        <v>54.77</v>
      </c>
      <c r="CU6" s="32" t="str">
        <f>IF(CU7="","",IF(CU7="-","【-】","【"&amp;SUBSTITUTE(TEXT(CU7,"#,##0.00"),"-","△")&amp;"】"))</f>
        <v>【59.76】</v>
      </c>
      <c r="CV6" s="33">
        <f>IF(CV7="",NA(),CV7)</f>
        <v>63.29</v>
      </c>
      <c r="CW6" s="33">
        <f t="shared" ref="CW6:DE6" si="11">IF(CW7="",NA(),CW7)</f>
        <v>60.52</v>
      </c>
      <c r="CX6" s="33">
        <f t="shared" si="11"/>
        <v>64.75</v>
      </c>
      <c r="CY6" s="33">
        <f t="shared" si="11"/>
        <v>66.31</v>
      </c>
      <c r="CZ6" s="33">
        <f t="shared" si="11"/>
        <v>62.98</v>
      </c>
      <c r="DA6" s="33">
        <f t="shared" si="11"/>
        <v>83.11</v>
      </c>
      <c r="DB6" s="33">
        <f t="shared" si="11"/>
        <v>83.18</v>
      </c>
      <c r="DC6" s="33">
        <f t="shared" si="11"/>
        <v>83.09</v>
      </c>
      <c r="DD6" s="33">
        <f t="shared" si="11"/>
        <v>83</v>
      </c>
      <c r="DE6" s="33">
        <f t="shared" si="11"/>
        <v>82.89</v>
      </c>
      <c r="DF6" s="32" t="str">
        <f>IF(DF7="","",IF(DF7="-","【-】","【"&amp;SUBSTITUTE(TEXT(DF7,"#,##0.00"),"-","△")&amp;"】"))</f>
        <v>【89.95】</v>
      </c>
      <c r="DG6" s="33">
        <f>IF(DG7="",NA(),DG7)</f>
        <v>36.4</v>
      </c>
      <c r="DH6" s="33">
        <f t="shared" ref="DH6:DP6" si="12">IF(DH7="",NA(),DH7)</f>
        <v>38.56</v>
      </c>
      <c r="DI6" s="33">
        <f t="shared" si="12"/>
        <v>40.53</v>
      </c>
      <c r="DJ6" s="33">
        <f t="shared" si="12"/>
        <v>46.91</v>
      </c>
      <c r="DK6" s="33">
        <f t="shared" si="12"/>
        <v>46.13</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5.71</v>
      </c>
      <c r="DS6" s="33">
        <f t="shared" ref="DS6:EA6" si="13">IF(DS7="",NA(),DS7)</f>
        <v>7.96</v>
      </c>
      <c r="DT6" s="33">
        <f t="shared" si="13"/>
        <v>9.02</v>
      </c>
      <c r="DU6" s="33">
        <f t="shared" si="13"/>
        <v>13.79</v>
      </c>
      <c r="DV6" s="33">
        <f t="shared" si="13"/>
        <v>14.94</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0.45</v>
      </c>
      <c r="ED6" s="33">
        <f t="shared" ref="ED6:EL6" si="14">IF(ED7="",NA(),ED7)</f>
        <v>0.7</v>
      </c>
      <c r="EE6" s="33">
        <f t="shared" si="14"/>
        <v>0.16</v>
      </c>
      <c r="EF6" s="33">
        <f t="shared" si="14"/>
        <v>0.15</v>
      </c>
      <c r="EG6" s="32">
        <f t="shared" si="14"/>
        <v>0</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15555</v>
      </c>
      <c r="D7" s="35">
        <v>46</v>
      </c>
      <c r="E7" s="35">
        <v>1</v>
      </c>
      <c r="F7" s="35">
        <v>0</v>
      </c>
      <c r="G7" s="35">
        <v>1</v>
      </c>
      <c r="H7" s="35" t="s">
        <v>93</v>
      </c>
      <c r="I7" s="35" t="s">
        <v>94</v>
      </c>
      <c r="J7" s="35" t="s">
        <v>95</v>
      </c>
      <c r="K7" s="35" t="s">
        <v>96</v>
      </c>
      <c r="L7" s="35" t="s">
        <v>97</v>
      </c>
      <c r="M7" s="36" t="s">
        <v>98</v>
      </c>
      <c r="N7" s="36">
        <v>59.79</v>
      </c>
      <c r="O7" s="36">
        <v>92.16</v>
      </c>
      <c r="P7" s="36">
        <v>4104</v>
      </c>
      <c r="Q7" s="36">
        <v>21112</v>
      </c>
      <c r="R7" s="36">
        <v>1332.45</v>
      </c>
      <c r="S7" s="36">
        <v>15.84</v>
      </c>
      <c r="T7" s="36">
        <v>19160</v>
      </c>
      <c r="U7" s="36">
        <v>29.08</v>
      </c>
      <c r="V7" s="36">
        <v>658.87</v>
      </c>
      <c r="W7" s="36">
        <v>100.09</v>
      </c>
      <c r="X7" s="36">
        <v>104.01</v>
      </c>
      <c r="Y7" s="36">
        <v>101.85</v>
      </c>
      <c r="Z7" s="36">
        <v>111.37</v>
      </c>
      <c r="AA7" s="36">
        <v>110.61</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1310.84</v>
      </c>
      <c r="AT7" s="36">
        <v>972.37</v>
      </c>
      <c r="AU7" s="36">
        <v>1116.44</v>
      </c>
      <c r="AV7" s="36">
        <v>168.03</v>
      </c>
      <c r="AW7" s="36">
        <v>141.27000000000001</v>
      </c>
      <c r="AX7" s="36">
        <v>995.5</v>
      </c>
      <c r="AY7" s="36">
        <v>915.5</v>
      </c>
      <c r="AZ7" s="36">
        <v>963.24</v>
      </c>
      <c r="BA7" s="36">
        <v>381.53</v>
      </c>
      <c r="BB7" s="36">
        <v>391.54</v>
      </c>
      <c r="BC7" s="36">
        <v>262.74</v>
      </c>
      <c r="BD7" s="36">
        <v>341.93</v>
      </c>
      <c r="BE7" s="36">
        <v>317.17</v>
      </c>
      <c r="BF7" s="36">
        <v>295.55</v>
      </c>
      <c r="BG7" s="36">
        <v>292.79000000000002</v>
      </c>
      <c r="BH7" s="36">
        <v>355.61</v>
      </c>
      <c r="BI7" s="36">
        <v>414.59</v>
      </c>
      <c r="BJ7" s="36">
        <v>404.78</v>
      </c>
      <c r="BK7" s="36">
        <v>400.38</v>
      </c>
      <c r="BL7" s="36">
        <v>393.27</v>
      </c>
      <c r="BM7" s="36">
        <v>386.97</v>
      </c>
      <c r="BN7" s="36">
        <v>276.38</v>
      </c>
      <c r="BO7" s="36">
        <v>92.85</v>
      </c>
      <c r="BP7" s="36">
        <v>96.24</v>
      </c>
      <c r="BQ7" s="36">
        <v>94.8</v>
      </c>
      <c r="BR7" s="36">
        <v>100.25</v>
      </c>
      <c r="BS7" s="36">
        <v>88.55</v>
      </c>
      <c r="BT7" s="36">
        <v>97.71</v>
      </c>
      <c r="BU7" s="36">
        <v>98.07</v>
      </c>
      <c r="BV7" s="36">
        <v>96.56</v>
      </c>
      <c r="BW7" s="36">
        <v>100.47</v>
      </c>
      <c r="BX7" s="36">
        <v>101.72</v>
      </c>
      <c r="BY7" s="36">
        <v>104.99</v>
      </c>
      <c r="BZ7" s="36">
        <v>249.43</v>
      </c>
      <c r="CA7" s="36">
        <v>242.41</v>
      </c>
      <c r="CB7" s="36">
        <v>245.74</v>
      </c>
      <c r="CC7" s="36">
        <v>233.5</v>
      </c>
      <c r="CD7" s="36">
        <v>263.26</v>
      </c>
      <c r="CE7" s="36">
        <v>173.56</v>
      </c>
      <c r="CF7" s="36">
        <v>172.26</v>
      </c>
      <c r="CG7" s="36">
        <v>177.14</v>
      </c>
      <c r="CH7" s="36">
        <v>169.82</v>
      </c>
      <c r="CI7" s="36">
        <v>168.2</v>
      </c>
      <c r="CJ7" s="36">
        <v>163.72</v>
      </c>
      <c r="CK7" s="36">
        <v>62.72</v>
      </c>
      <c r="CL7" s="36">
        <v>65.05</v>
      </c>
      <c r="CM7" s="36">
        <v>59.6</v>
      </c>
      <c r="CN7" s="36">
        <v>56.71</v>
      </c>
      <c r="CO7" s="36">
        <v>58.48</v>
      </c>
      <c r="CP7" s="36">
        <v>55.84</v>
      </c>
      <c r="CQ7" s="36">
        <v>55.68</v>
      </c>
      <c r="CR7" s="36">
        <v>55.64</v>
      </c>
      <c r="CS7" s="36">
        <v>55.13</v>
      </c>
      <c r="CT7" s="36">
        <v>54.77</v>
      </c>
      <c r="CU7" s="36">
        <v>59.76</v>
      </c>
      <c r="CV7" s="36">
        <v>63.29</v>
      </c>
      <c r="CW7" s="36">
        <v>60.52</v>
      </c>
      <c r="CX7" s="36">
        <v>64.75</v>
      </c>
      <c r="CY7" s="36">
        <v>66.31</v>
      </c>
      <c r="CZ7" s="36">
        <v>62.98</v>
      </c>
      <c r="DA7" s="36">
        <v>83.11</v>
      </c>
      <c r="DB7" s="36">
        <v>83.18</v>
      </c>
      <c r="DC7" s="36">
        <v>83.09</v>
      </c>
      <c r="DD7" s="36">
        <v>83</v>
      </c>
      <c r="DE7" s="36">
        <v>82.89</v>
      </c>
      <c r="DF7" s="36">
        <v>89.95</v>
      </c>
      <c r="DG7" s="36">
        <v>36.4</v>
      </c>
      <c r="DH7" s="36">
        <v>38.56</v>
      </c>
      <c r="DI7" s="36">
        <v>40.53</v>
      </c>
      <c r="DJ7" s="36">
        <v>46.91</v>
      </c>
      <c r="DK7" s="36">
        <v>46.13</v>
      </c>
      <c r="DL7" s="36">
        <v>37.090000000000003</v>
      </c>
      <c r="DM7" s="36">
        <v>38.07</v>
      </c>
      <c r="DN7" s="36">
        <v>39.06</v>
      </c>
      <c r="DO7" s="36">
        <v>46.66</v>
      </c>
      <c r="DP7" s="36">
        <v>47.46</v>
      </c>
      <c r="DQ7" s="36">
        <v>47.18</v>
      </c>
      <c r="DR7" s="36">
        <v>5.71</v>
      </c>
      <c r="DS7" s="36">
        <v>7.96</v>
      </c>
      <c r="DT7" s="36">
        <v>9.02</v>
      </c>
      <c r="DU7" s="36">
        <v>13.79</v>
      </c>
      <c r="DV7" s="36">
        <v>14.94</v>
      </c>
      <c r="DW7" s="36">
        <v>6.63</v>
      </c>
      <c r="DX7" s="36">
        <v>7.73</v>
      </c>
      <c r="DY7" s="36">
        <v>8.8699999999999992</v>
      </c>
      <c r="DZ7" s="36">
        <v>9.85</v>
      </c>
      <c r="EA7" s="36">
        <v>9.7100000000000009</v>
      </c>
      <c r="EB7" s="36">
        <v>13.18</v>
      </c>
      <c r="EC7" s="36">
        <v>0.45</v>
      </c>
      <c r="ED7" s="36">
        <v>0.7</v>
      </c>
      <c r="EE7" s="36">
        <v>0.16</v>
      </c>
      <c r="EF7" s="36">
        <v>0.15</v>
      </c>
      <c r="EG7" s="36">
        <v>0</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熊沢　和也</cp:lastModifiedBy>
  <dcterms:created xsi:type="dcterms:W3CDTF">2017-02-01T08:32:57Z</dcterms:created>
  <dcterms:modified xsi:type="dcterms:W3CDTF">2018-01-30T06:48:26Z</dcterms:modified>
  <cp:category/>
</cp:coreProperties>
</file>