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01\DATA\経済部\水道課\share\Soumusyo\H28\経営比較分析表\"/>
    </mc:Choice>
  </mc:AlternateContent>
  <workbookProtection workbookPassword="B319" lockStructure="1"/>
  <bookViews>
    <workbookView xWindow="0" yWindow="0" windowWidth="11490" windowHeight="4500"/>
  </bookViews>
  <sheets>
    <sheet name="法適用_下水道事業" sheetId="4" r:id="rId1"/>
    <sheet name="データ" sheetId="5" state="hidden" r:id="rId2"/>
  </sheets>
  <calcPr calcId="152511" iterate="1" iterateCount="1" iterateDelta="0"/>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D10" i="4"/>
  <c r="W10" i="4"/>
  <c r="P10" i="4"/>
  <c r="B10" i="4"/>
  <c r="BB8" i="4"/>
  <c r="AT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<sst xmlns="http://schemas.openxmlformats.org/spreadsheetml/2006/main" count="235" uniqueCount="123">
  <si>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</si>
  <si>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</si>
  <si>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</si>
  <si>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</si>
  <si>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</si>
  <si>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</si>
  <si>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</si>
  <si>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</si>
  <si>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</si>
  <si>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</si>
  <si>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</si>
  <si>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</si>
  <si>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</si>
  <si>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</si>
  <si>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</si>
  <si>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</si>
  <si>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</si>
  <si>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</si>
  <si>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</si>
  <si>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</si>
  <si>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</si>
  <si>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</si>
  <si>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</si>
  <si>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</si>
  <si>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</si>
  <si>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</si>
  <si>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</si>
  <si>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</si>
  <si>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</si>
  <si>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</si>
  <si>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</si>
  <si>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</si>
  <si>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</si>
  <si>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</si>
  <si>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</si>
  <si>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</si>
  <si>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</si>
  <si>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</si>
  <si>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</si>
  <si>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</si>
  <si>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</si>
  <si>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</si>
  <si>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</si>
  <si>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</si>
  <si>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</si>
  <si>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</si>
  <si>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</si>
  <si>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</si>
  <si>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</si>
  <si>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</si>
  <si>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</si>
  <si>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</si>
  <si>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</si>
  <si>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</si>
  <si>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</si>
  <si>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</si>
  <si>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</si>
  <si>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</si>
  <si>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</si>
  <si>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</si>
  <si>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</si>
  <si>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</si>
  <si>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</si>
  <si>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</si>
  <si>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</si>
  <si>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</si>
  <si>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</si>
  <si>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</si>
  <si>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</si>
  <si>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</si>
  <si>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</si>
  <si>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</si>
  <si>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</si>
  <si>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</si>
  <si>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</si>
  <si>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</si>
  <si>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</si>
  <si>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</si>
  <si>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</si>
  <si>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</si>
  <si>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</si>
  <si>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</si>
  <si>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</si>
  <si>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</si>
  <si>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</si>
  <si>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</si>
  <si>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</si>
  <si>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</si>
  <si>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</si>
  <si>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</si>
  <si>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</si>
  <si>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</si>
  <si>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</si>
  <si>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</si>
  <si>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</si>
  <si>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</si>
  <si>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</si>
  <si>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</si>
  <si>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</si>
  <si>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</si>
  <si>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</si>
  <si>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</si>
  <si>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</si>
  <si>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</si>
  <si>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</si>
  <si>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</si>
  <si>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</si>
  <si>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</si>
  <si>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遠軽町</t>
  </si>
  <si>
    <t>法適用</t>
  </si>
  <si>
    <t>下水道事業</t>
  </si>
  <si>
    <t>特定環境保全公共下水道</t>
  </si>
  <si>
    <t>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</si>
  <si>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</si>
  <si>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</si>
  <si>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</si>
  <si>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</si>
  <si>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</si>
  <si>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</si>
  <si>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</si>
  <si>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遠軽町の特定環境保全公共下水道は、平成16年供用開始しており、有形固定資産減価償却率も平均値より低く、施設は老朽化していない。</t>
    <rPh sb="1" eb="4">
      <t>エンガルチョウ</t>
    </rPh>
    <rPh sb="5" eb="7">
      <t>トクテイ</t>
    </rPh>
    <rPh sb="7" eb="9">
      <t>カンキョウ</t>
    </rPh>
    <rPh sb="9" eb="11">
      <t>ホゼン</t>
    </rPh>
    <rPh sb="11" eb="13">
      <t>コウキョウ</t>
    </rPh>
    <rPh sb="13" eb="16">
      <t>ゲスイドウ</t>
    </rPh>
    <rPh sb="18" eb="20">
      <t>ヘイセイ</t>
    </rPh>
    <rPh sb="22" eb="23">
      <t>ネン</t>
    </rPh>
    <rPh sb="23" eb="25">
      <t>キョウヨウ</t>
    </rPh>
    <rPh sb="25" eb="27">
      <t>カイシ</t>
    </rPh>
    <rPh sb="32" eb="34">
      <t>ユウケイ</t>
    </rPh>
    <rPh sb="34" eb="36">
      <t>コテイ</t>
    </rPh>
    <rPh sb="36" eb="38">
      <t>シサン</t>
    </rPh>
    <rPh sb="38" eb="40">
      <t>ゲンカ</t>
    </rPh>
    <rPh sb="40" eb="42">
      <t>ショウキャク</t>
    </rPh>
    <rPh sb="42" eb="43">
      <t>リツ</t>
    </rPh>
    <rPh sb="44" eb="47">
      <t>ヘイキンチ</t>
    </rPh>
    <rPh sb="49" eb="50">
      <t>ヒク</t>
    </rPh>
    <rPh sb="52" eb="54">
      <t>シセツ</t>
    </rPh>
    <rPh sb="55" eb="58">
      <t>ロウキュウカ</t>
    </rPh>
    <phoneticPr fontId="4"/>
  </si>
  <si>
    <t>　平成23年度より法適化し、公共下水道事業と同一会計で事業を行っている。
　今後人口減少に伴う有収水量や使用料収入の減少が避けられないことに加え、処理施設や管渠の老朽化が進み、計画的な更新とそれに伴う財源確保が課題となるため、投資の効率化と維持管理費等の削減により経営改善を図っていくことが必要である。
　また、町広報誌及びホームページで利子補給制度の周知をすることにより、水洗化率を向上させ、有収水量の減少を食い止めるよう取り組んでいく。</t>
    <rPh sb="1" eb="3">
      <t>ヘイセイ</t>
    </rPh>
    <rPh sb="5" eb="7">
      <t>ネンド</t>
    </rPh>
    <rPh sb="9" eb="10">
      <t>ホウ</t>
    </rPh>
    <rPh sb="10" eb="11">
      <t>テキ</t>
    </rPh>
    <rPh sb="11" eb="12">
      <t>カ</t>
    </rPh>
    <rPh sb="14" eb="16">
      <t>コウキョウ</t>
    </rPh>
    <rPh sb="16" eb="19">
      <t>ゲスイドウ</t>
    </rPh>
    <rPh sb="19" eb="21">
      <t>ジギョウ</t>
    </rPh>
    <rPh sb="22" eb="24">
      <t>ドウイツ</t>
    </rPh>
    <rPh sb="24" eb="26">
      <t>カイケイ</t>
    </rPh>
    <rPh sb="27" eb="29">
      <t>ジギョウ</t>
    </rPh>
    <rPh sb="30" eb="31">
      <t>オコナ</t>
    </rPh>
    <rPh sb="38" eb="40">
      <t>コンゴ</t>
    </rPh>
    <rPh sb="40" eb="42">
      <t>ジンコウ</t>
    </rPh>
    <rPh sb="42" eb="44">
      <t>ゲンショウ</t>
    </rPh>
    <rPh sb="45" eb="46">
      <t>トモナ</t>
    </rPh>
    <rPh sb="47" eb="49">
      <t>ユウシュウ</t>
    </rPh>
    <rPh sb="49" eb="51">
      <t>スイリョウ</t>
    </rPh>
    <rPh sb="52" eb="55">
      <t>シヨウリョウ</t>
    </rPh>
    <rPh sb="55" eb="57">
      <t>シュウニュウ</t>
    </rPh>
    <rPh sb="58" eb="60">
      <t>ゲンショウ</t>
    </rPh>
    <rPh sb="61" eb="62">
      <t>サ</t>
    </rPh>
    <rPh sb="70" eb="71">
      <t>クワ</t>
    </rPh>
    <rPh sb="73" eb="75">
      <t>ショリ</t>
    </rPh>
    <rPh sb="75" eb="77">
      <t>シセツ</t>
    </rPh>
    <rPh sb="78" eb="80">
      <t>カンキョ</t>
    </rPh>
    <rPh sb="81" eb="84">
      <t>ロウキュウカ</t>
    </rPh>
    <rPh sb="85" eb="86">
      <t>スス</t>
    </rPh>
    <rPh sb="88" eb="91">
      <t>ケイカクテキ</t>
    </rPh>
    <rPh sb="92" eb="94">
      <t>コウシン</t>
    </rPh>
    <rPh sb="98" eb="99">
      <t>トモナ</t>
    </rPh>
    <rPh sb="100" eb="102">
      <t>ザイゲン</t>
    </rPh>
    <rPh sb="102" eb="104">
      <t>カクホ</t>
    </rPh>
    <rPh sb="105" eb="107">
      <t>カダイ</t>
    </rPh>
    <rPh sb="113" eb="115">
      <t>トウシ</t>
    </rPh>
    <rPh sb="116" eb="119">
      <t>コウリツカ</t>
    </rPh>
    <rPh sb="120" eb="122">
      <t>イジ</t>
    </rPh>
    <rPh sb="122" eb="125">
      <t>カンリヒ</t>
    </rPh>
    <rPh sb="125" eb="126">
      <t>トウ</t>
    </rPh>
    <rPh sb="127" eb="129">
      <t>サクゲン</t>
    </rPh>
    <rPh sb="132" eb="134">
      <t>ケイエイ</t>
    </rPh>
    <rPh sb="134" eb="136">
      <t>カイゼン</t>
    </rPh>
    <rPh sb="137" eb="138">
      <t>ハカ</t>
    </rPh>
    <rPh sb="145" eb="147">
      <t>ヒツヨウ</t>
    </rPh>
    <rPh sb="156" eb="157">
      <t>チョウ</t>
    </rPh>
    <rPh sb="157" eb="160">
      <t>コウホウシ</t>
    </rPh>
    <rPh sb="160" eb="161">
      <t>オヨ</t>
    </rPh>
    <rPh sb="169" eb="171">
      <t>リシ</t>
    </rPh>
    <rPh sb="171" eb="173">
      <t>ホキュウ</t>
    </rPh>
    <rPh sb="173" eb="175">
      <t>セイド</t>
    </rPh>
    <rPh sb="176" eb="178">
      <t>シュウチ</t>
    </rPh>
    <rPh sb="187" eb="190">
      <t>スイセンカ</t>
    </rPh>
    <rPh sb="190" eb="191">
      <t>リツ</t>
    </rPh>
    <rPh sb="192" eb="194">
      <t>コウジョウ</t>
    </rPh>
    <rPh sb="197" eb="199">
      <t>ユウシュウ</t>
    </rPh>
    <rPh sb="199" eb="201">
      <t>スイリョウ</t>
    </rPh>
    <rPh sb="202" eb="204">
      <t>ゲンショウ</t>
    </rPh>
    <rPh sb="205" eb="206">
      <t>ク</t>
    </rPh>
    <rPh sb="207" eb="208">
      <t>ト</t>
    </rPh>
    <rPh sb="212" eb="213">
      <t>ト</t>
    </rPh>
    <rPh sb="214" eb="215">
      <t>ク</t>
    </rPh>
    <phoneticPr fontId="4"/>
  </si>
  <si>
    <t>　経常収支比率は、100％を超え、単年度収支は黒字であり、累積欠損金は発生していない。
　流動比率は、100％を下回っているが、建設改良費等に充てられた企業債がほとんどを占めており、将来、企業債の償還原資は料金収入等により賄われる予定である。
　企業債残高対事業規模比率は、減少しており、健全な経営であるといえる。
　経費回収率は100％を上回っており、汚水に係る費用を下水道使用料で賄っている。
　汚水処理原価は、平均値より低くなっている。
　施設利用率は、平均値より高く、施設が有効に活用されているといえる。
　水洗化率は、平均値を超えているが、使用料収入の確保を図るため、更なる水洗化率向上のための取り組みを講じていく必要がある。</t>
    <rPh sb="1" eb="3">
      <t>ケイジョウ</t>
    </rPh>
    <rPh sb="3" eb="5">
      <t>シュウシ</t>
    </rPh>
    <rPh sb="5" eb="7">
      <t>ヒリツ</t>
    </rPh>
    <rPh sb="14" eb="15">
      <t>コ</t>
    </rPh>
    <rPh sb="17" eb="18">
      <t>タン</t>
    </rPh>
    <rPh sb="20" eb="22">
      <t>シュウシ</t>
    </rPh>
    <rPh sb="23" eb="25">
      <t>クロジ</t>
    </rPh>
    <rPh sb="29" eb="31">
      <t>ルイセキ</t>
    </rPh>
    <rPh sb="31" eb="34">
      <t>ケッソンキン</t>
    </rPh>
    <rPh sb="35" eb="37">
      <t>ハッセイ</t>
    </rPh>
    <rPh sb="45" eb="47">
      <t>リュウドウ</t>
    </rPh>
    <rPh sb="47" eb="49">
      <t>ヒリツ</t>
    </rPh>
    <rPh sb="56" eb="58">
      <t>シタマワ</t>
    </rPh>
    <rPh sb="64" eb="66">
      <t>ケンセツ</t>
    </rPh>
    <rPh sb="66" eb="68">
      <t>カイリョウ</t>
    </rPh>
    <rPh sb="68" eb="69">
      <t>ヒ</t>
    </rPh>
    <rPh sb="69" eb="70">
      <t>トウ</t>
    </rPh>
    <rPh sb="71" eb="72">
      <t>ア</t>
    </rPh>
    <rPh sb="76" eb="78">
      <t>キギョウ</t>
    </rPh>
    <rPh sb="78" eb="79">
      <t>サイ</t>
    </rPh>
    <rPh sb="85" eb="86">
      <t>シ</t>
    </rPh>
    <rPh sb="91" eb="93">
      <t>ショウライ</t>
    </rPh>
    <rPh sb="94" eb="96">
      <t>キギョウ</t>
    </rPh>
    <rPh sb="96" eb="97">
      <t>サイ</t>
    </rPh>
    <rPh sb="98" eb="100">
      <t>ショウカン</t>
    </rPh>
    <rPh sb="100" eb="102">
      <t>ゲンシ</t>
    </rPh>
    <rPh sb="103" eb="105">
      <t>リョウキン</t>
    </rPh>
    <rPh sb="105" eb="107">
      <t>シュウニュウ</t>
    </rPh>
    <rPh sb="107" eb="108">
      <t>トウ</t>
    </rPh>
    <rPh sb="111" eb="112">
      <t>マカナ</t>
    </rPh>
    <rPh sb="115" eb="117">
      <t>ヨテイ</t>
    </rPh>
    <rPh sb="123" eb="125">
      <t>キギョウ</t>
    </rPh>
    <rPh sb="125" eb="126">
      <t>サイ</t>
    </rPh>
    <rPh sb="126" eb="128">
      <t>ザンダカ</t>
    </rPh>
    <rPh sb="128" eb="129">
      <t>タイ</t>
    </rPh>
    <rPh sb="129" eb="131">
      <t>ジギョウ</t>
    </rPh>
    <rPh sb="131" eb="133">
      <t>キボ</t>
    </rPh>
    <rPh sb="133" eb="135">
      <t>ヒリツ</t>
    </rPh>
    <rPh sb="137" eb="139">
      <t>ゲンショウ</t>
    </rPh>
    <rPh sb="144" eb="146">
      <t>ケンゼン</t>
    </rPh>
    <rPh sb="147" eb="149">
      <t>ケイエイ</t>
    </rPh>
    <rPh sb="159" eb="161">
      <t>ケイヒ</t>
    </rPh>
    <rPh sb="161" eb="163">
      <t>カイシュウ</t>
    </rPh>
    <rPh sb="163" eb="164">
      <t>リツ</t>
    </rPh>
    <rPh sb="170" eb="172">
      <t>ウワマワ</t>
    </rPh>
    <rPh sb="177" eb="179">
      <t>オスイ</t>
    </rPh>
    <rPh sb="180" eb="181">
      <t>カカ</t>
    </rPh>
    <rPh sb="182" eb="184">
      <t>ヒヨウ</t>
    </rPh>
    <rPh sb="185" eb="188">
      <t>ゲスイドウ</t>
    </rPh>
    <rPh sb="188" eb="191">
      <t>シヨウリョウ</t>
    </rPh>
    <rPh sb="192" eb="193">
      <t>マカナ</t>
    </rPh>
    <rPh sb="200" eb="202">
      <t>オスイ</t>
    </rPh>
    <rPh sb="202" eb="204">
      <t>ショリ</t>
    </rPh>
    <rPh sb="204" eb="206">
      <t>ゲンカ</t>
    </rPh>
    <rPh sb="208" eb="211">
      <t>ヘイキンチ</t>
    </rPh>
    <rPh sb="213" eb="214">
      <t>ヒク</t>
    </rPh>
    <rPh sb="223" eb="225">
      <t>シセツ</t>
    </rPh>
    <rPh sb="225" eb="228">
      <t>リヨウリツ</t>
    </rPh>
    <rPh sb="230" eb="233">
      <t>ヘイキンチ</t>
    </rPh>
    <rPh sb="235" eb="236">
      <t>タカ</t>
    </rPh>
    <rPh sb="238" eb="240">
      <t>シセツ</t>
    </rPh>
    <rPh sb="241" eb="243">
      <t>ユウコウ</t>
    </rPh>
    <rPh sb="244" eb="246">
      <t>カツヨウ</t>
    </rPh>
    <rPh sb="258" eb="261">
      <t>スイセンカ</t>
    </rPh>
    <rPh sb="261" eb="262">
      <t>リツ</t>
    </rPh>
    <rPh sb="264" eb="267">
      <t>ヘイキンチ</t>
    </rPh>
    <rPh sb="268" eb="269">
      <t>コ</t>
    </rPh>
    <rPh sb="275" eb="277">
      <t>シヨウ</t>
    </rPh>
    <rPh sb="277" eb="278">
      <t>リョウ</t>
    </rPh>
    <rPh sb="278" eb="280">
      <t>シュウニュウ</t>
    </rPh>
    <rPh sb="281" eb="283">
      <t>カクホ</t>
    </rPh>
    <rPh sb="284" eb="285">
      <t>ハカ</t>
    </rPh>
    <rPh sb="289" eb="290">
      <t>サラ</t>
    </rPh>
    <rPh sb="292" eb="295">
      <t>スイセンカ</t>
    </rPh>
    <rPh sb="295" eb="296">
      <t>リツ</t>
    </rPh>
    <rPh sb="296" eb="298">
      <t>コウジョウ</t>
    </rPh>
    <rPh sb="302" eb="303">
      <t>ト</t>
    </rPh>
    <rPh sb="304" eb="305">
      <t>ク</t>
    </rPh>
    <rPh sb="307" eb="308">
      <t>コウ</t>
    </rPh>
    <rPh sb="312" eb="3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</si>
</sst>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2966480"/>
        <c:axId val="31296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312966480"/>
        <c:axId val="312966872"/>
      </c:lineChart>
      <c:dateAx>
        <c:axId val="312966480"/>
        <c:scaling>
          <c:orientation val="minMax"/>
        </c:scaling>
        <c:delete val="1"/>
        <c:axPos val="b"/>
        <c:numFmt formatCode="ge" sourceLinked="1"/>
        <c:majorTickMark val="none"/>
        <c:minorTickMark val="none"/>
        <c:tickLblPos val="none"/>
        <c:crossAx val="312966872"/>
        <c:crosses val="autoZero"/>
        <c:auto val="1"/>
        <c:lblOffset val="100"/>
        <c:baseTimeUnit val="years"/>
      </c:dateAx>
      <c:valAx>
        <c:axId val="31296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96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38.89</c:v>
                </c:pt>
                <c:pt idx="1">
                  <c:v>37.93</c:v>
                </c:pt>
                <c:pt idx="2">
                  <c:v>59.93</c:v>
                </c:pt>
                <c:pt idx="3">
                  <c:v>57.63</c:v>
                </c:pt>
                <c:pt idx="4">
                  <c:v>63.48</c:v>
                </c:pt>
              </c:numCache>
            </c:numRef>
          </c:val>
        </c:ser>
        <c:dLbls>
          <c:showLegendKey val="0"/>
          <c:showVal val="0"/>
          <c:showCatName val="0"/>
          <c:showSerName val="0"/>
          <c:showPercent val="0"/>
          <c:showBubbleSize val="0"/>
        </c:dLbls>
        <c:gapWidth val="150"/>
        <c:axId val="483829528"/>
        <c:axId val="4838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483829528"/>
        <c:axId val="483829920"/>
      </c:lineChart>
      <c:dateAx>
        <c:axId val="483829528"/>
        <c:scaling>
          <c:orientation val="minMax"/>
        </c:scaling>
        <c:delete val="1"/>
        <c:axPos val="b"/>
        <c:numFmt formatCode="ge" sourceLinked="1"/>
        <c:majorTickMark val="none"/>
        <c:minorTickMark val="none"/>
        <c:tickLblPos val="none"/>
        <c:crossAx val="483829920"/>
        <c:crosses val="autoZero"/>
        <c:auto val="1"/>
        <c:lblOffset val="100"/>
        <c:baseTimeUnit val="years"/>
      </c:dateAx>
      <c:valAx>
        <c:axId val="4838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82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78.67</c:v>
                </c:pt>
                <c:pt idx="1">
                  <c:v>80.75</c:v>
                </c:pt>
                <c:pt idx="2">
                  <c:v>82.32</c:v>
                </c:pt>
                <c:pt idx="3">
                  <c:v>84.66</c:v>
                </c:pt>
                <c:pt idx="4">
                  <c:v>85.17</c:v>
                </c:pt>
              </c:numCache>
            </c:numRef>
          </c:val>
        </c:ser>
        <c:dLbls>
          <c:showLegendKey val="0"/>
          <c:showVal val="0"/>
          <c:showCatName val="0"/>
          <c:showSerName val="0"/>
          <c:showPercent val="0"/>
          <c:showBubbleSize val="0"/>
        </c:dLbls>
        <c:gapWidth val="150"/>
        <c:axId val="483831096"/>
        <c:axId val="25192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483831096"/>
        <c:axId val="251922000"/>
      </c:lineChart>
      <c:dateAx>
        <c:axId val="483831096"/>
        <c:scaling>
          <c:orientation val="minMax"/>
        </c:scaling>
        <c:delete val="1"/>
        <c:axPos val="b"/>
        <c:numFmt formatCode="ge" sourceLinked="1"/>
        <c:majorTickMark val="none"/>
        <c:minorTickMark val="none"/>
        <c:tickLblPos val="none"/>
        <c:crossAx val="251922000"/>
        <c:crosses val="autoZero"/>
        <c:auto val="1"/>
        <c:lblOffset val="100"/>
        <c:baseTimeUnit val="years"/>
      </c:dateAx>
      <c:valAx>
        <c:axId val="25192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83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118.43</c:v>
                </c:pt>
                <c:pt idx="1">
                  <c:v>93.84</c:v>
                </c:pt>
                <c:pt idx="2">
                  <c:v>105.95</c:v>
                </c:pt>
                <c:pt idx="3">
                  <c:v>112.73</c:v>
                </c:pt>
                <c:pt idx="4">
                  <c:v>121.24</c:v>
                </c:pt>
              </c:numCache>
            </c:numRef>
          </c:val>
        </c:ser>
        <c:dLbls>
          <c:showLegendKey val="0"/>
          <c:showVal val="0"/>
          <c:showCatName val="0"/>
          <c:showSerName val="0"/>
          <c:showPercent val="0"/>
          <c:showBubbleSize val="0"/>
        </c:dLbls>
        <c:gapWidth val="150"/>
        <c:axId val="253547704"/>
        <c:axId val="25087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95.59</c:v>
                </c:pt>
                <c:pt idx="2">
                  <c:v>96.83</c:v>
                </c:pt>
                <c:pt idx="3">
                  <c:v>98.32</c:v>
                </c:pt>
                <c:pt idx="4">
                  <c:v>98.04</c:v>
                </c:pt>
              </c:numCache>
            </c:numRef>
          </c:val>
          <c:smooth val="0"/>
        </c:ser>
        <c:dLbls>
          <c:showLegendKey val="0"/>
          <c:showVal val="0"/>
          <c:showCatName val="0"/>
          <c:showSerName val="0"/>
          <c:showPercent val="0"/>
          <c:showBubbleSize val="0"/>
        </c:dLbls>
        <c:marker val="1"/>
        <c:smooth val="0"/>
        <c:axId val="253547704"/>
        <c:axId val="250873016"/>
      </c:lineChart>
      <c:dateAx>
        <c:axId val="253547704"/>
        <c:scaling>
          <c:orientation val="minMax"/>
        </c:scaling>
        <c:delete val="1"/>
        <c:axPos val="b"/>
        <c:numFmt formatCode="ge" sourceLinked="1"/>
        <c:majorTickMark val="none"/>
        <c:minorTickMark val="none"/>
        <c:tickLblPos val="none"/>
        <c:crossAx val="250873016"/>
        <c:crosses val="autoZero"/>
        <c:auto val="1"/>
        <c:lblOffset val="100"/>
        <c:baseTimeUnit val="years"/>
      </c:dateAx>
      <c:valAx>
        <c:axId val="25087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54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3.28</c:v>
                </c:pt>
                <c:pt idx="1">
                  <c:v>4.92</c:v>
                </c:pt>
                <c:pt idx="2">
                  <c:v>11.13</c:v>
                </c:pt>
                <c:pt idx="3">
                  <c:v>13.86</c:v>
                </c:pt>
                <c:pt idx="4">
                  <c:v>16.559999999999999</c:v>
                </c:pt>
              </c:numCache>
            </c:numRef>
          </c:val>
        </c:ser>
        <c:dLbls>
          <c:showLegendKey val="0"/>
          <c:showVal val="0"/>
          <c:showCatName val="0"/>
          <c:showSerName val="0"/>
          <c:showPercent val="0"/>
          <c:showBubbleSize val="0"/>
        </c:dLbls>
        <c:gapWidth val="150"/>
        <c:axId val="218769080"/>
        <c:axId val="39406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6.66</c:v>
                </c:pt>
                <c:pt idx="2">
                  <c:v>14.53</c:v>
                </c:pt>
                <c:pt idx="3">
                  <c:v>17.72</c:v>
                </c:pt>
                <c:pt idx="4">
                  <c:v>18.920000000000002</c:v>
                </c:pt>
              </c:numCache>
            </c:numRef>
          </c:val>
          <c:smooth val="0"/>
        </c:ser>
        <c:dLbls>
          <c:showLegendKey val="0"/>
          <c:showVal val="0"/>
          <c:showCatName val="0"/>
          <c:showSerName val="0"/>
          <c:showPercent val="0"/>
          <c:showBubbleSize val="0"/>
        </c:dLbls>
        <c:marker val="1"/>
        <c:smooth val="0"/>
        <c:axId val="218769080"/>
        <c:axId val="394066040"/>
      </c:lineChart>
      <c:dateAx>
        <c:axId val="218769080"/>
        <c:scaling>
          <c:orientation val="minMax"/>
        </c:scaling>
        <c:delete val="1"/>
        <c:axPos val="b"/>
        <c:numFmt formatCode="ge" sourceLinked="1"/>
        <c:majorTickMark val="none"/>
        <c:minorTickMark val="none"/>
        <c:tickLblPos val="none"/>
        <c:crossAx val="394066040"/>
        <c:crosses val="autoZero"/>
        <c:auto val="1"/>
        <c:lblOffset val="100"/>
        <c:baseTimeUnit val="years"/>
      </c:dateAx>
      <c:valAx>
        <c:axId val="39406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6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0032288"/>
        <c:axId val="25003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50032288"/>
        <c:axId val="250032680"/>
      </c:lineChart>
      <c:dateAx>
        <c:axId val="250032288"/>
        <c:scaling>
          <c:orientation val="minMax"/>
        </c:scaling>
        <c:delete val="1"/>
        <c:axPos val="b"/>
        <c:numFmt formatCode="ge" sourceLinked="1"/>
        <c:majorTickMark val="none"/>
        <c:minorTickMark val="none"/>
        <c:tickLblPos val="none"/>
        <c:crossAx val="250032680"/>
        <c:crosses val="autoZero"/>
        <c:auto val="1"/>
        <c:lblOffset val="100"/>
        <c:baseTimeUnit val="years"/>
      </c:dateAx>
      <c:valAx>
        <c:axId val="25003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
                  <c:v>0</c:v>
                </c:pt>
                <c:pt idx="1">
                  <c:v>24.86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50033856"/>
        <c:axId val="25003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137.81</c:v>
                </c:pt>
                <c:pt idx="2">
                  <c:v>172.52</c:v>
                </c:pt>
                <c:pt idx="3">
                  <c:v>201.29</c:v>
                </c:pt>
                <c:pt idx="4">
                  <c:v>208.1</c:v>
                </c:pt>
              </c:numCache>
            </c:numRef>
          </c:val>
          <c:smooth val="0"/>
        </c:ser>
        <c:dLbls>
          <c:showLegendKey val="0"/>
          <c:showVal val="0"/>
          <c:showCatName val="0"/>
          <c:showSerName val="0"/>
          <c:showPercent val="0"/>
          <c:showBubbleSize val="0"/>
        </c:dLbls>
        <c:marker val="1"/>
        <c:smooth val="0"/>
        <c:axId val="250033856"/>
        <c:axId val="250034248"/>
      </c:lineChart>
      <c:dateAx>
        <c:axId val="250033856"/>
        <c:scaling>
          <c:orientation val="minMax"/>
        </c:scaling>
        <c:delete val="1"/>
        <c:axPos val="b"/>
        <c:numFmt formatCode="ge" sourceLinked="1"/>
        <c:majorTickMark val="none"/>
        <c:minorTickMark val="none"/>
        <c:tickLblPos val="none"/>
        <c:crossAx val="250034248"/>
        <c:crosses val="autoZero"/>
        <c:auto val="1"/>
        <c:lblOffset val="100"/>
        <c:baseTimeUnit val="years"/>
      </c:dateAx>
      <c:valAx>
        <c:axId val="25003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26.43</c:v>
                </c:pt>
                <c:pt idx="1">
                  <c:v>0.7</c:v>
                </c:pt>
                <c:pt idx="2">
                  <c:v>0.23</c:v>
                </c:pt>
                <c:pt idx="3">
                  <c:v>0.38</c:v>
                </c:pt>
                <c:pt idx="4">
                  <c:v>5.89</c:v>
                </c:pt>
              </c:numCache>
            </c:numRef>
          </c:val>
        </c:ser>
        <c:dLbls>
          <c:showLegendKey val="0"/>
          <c:showVal val="0"/>
          <c:showCatName val="0"/>
          <c:showSerName val="0"/>
          <c:showPercent val="0"/>
          <c:showBubbleSize val="0"/>
        </c:dLbls>
        <c:gapWidth val="150"/>
        <c:axId val="250035424"/>
        <c:axId val="4838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189.4</c:v>
                </c:pt>
                <c:pt idx="2">
                  <c:v>69.430000000000007</c:v>
                </c:pt>
                <c:pt idx="3">
                  <c:v>81.19</c:v>
                </c:pt>
                <c:pt idx="4">
                  <c:v>75.290000000000006</c:v>
                </c:pt>
              </c:numCache>
            </c:numRef>
          </c:val>
          <c:smooth val="0"/>
        </c:ser>
        <c:dLbls>
          <c:showLegendKey val="0"/>
          <c:showVal val="0"/>
          <c:showCatName val="0"/>
          <c:showSerName val="0"/>
          <c:showPercent val="0"/>
          <c:showBubbleSize val="0"/>
        </c:dLbls>
        <c:marker val="1"/>
        <c:smooth val="0"/>
        <c:axId val="250035424"/>
        <c:axId val="483823648"/>
      </c:lineChart>
      <c:dateAx>
        <c:axId val="250035424"/>
        <c:scaling>
          <c:orientation val="minMax"/>
        </c:scaling>
        <c:delete val="1"/>
        <c:axPos val="b"/>
        <c:numFmt formatCode="ge" sourceLinked="1"/>
        <c:majorTickMark val="none"/>
        <c:minorTickMark val="none"/>
        <c:tickLblPos val="none"/>
        <c:crossAx val="483823648"/>
        <c:crosses val="autoZero"/>
        <c:auto val="1"/>
        <c:lblOffset val="100"/>
        <c:baseTimeUnit val="years"/>
      </c:dateAx>
      <c:valAx>
        <c:axId val="4838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0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1742.75</c:v>
                </c:pt>
                <c:pt idx="1">
                  <c:v>1556.67</c:v>
                </c:pt>
                <c:pt idx="2">
                  <c:v>683.2</c:v>
                </c:pt>
                <c:pt idx="3">
                  <c:v>25.96</c:v>
                </c:pt>
                <c:pt idx="4">
                  <c:v>23.89</c:v>
                </c:pt>
              </c:numCache>
            </c:numRef>
          </c:val>
        </c:ser>
        <c:dLbls>
          <c:showLegendKey val="0"/>
          <c:showVal val="0"/>
          <c:showCatName val="0"/>
          <c:showSerName val="0"/>
          <c:showPercent val="0"/>
          <c:showBubbleSize val="0"/>
        </c:dLbls>
        <c:gapWidth val="150"/>
        <c:axId val="483824824"/>
        <c:axId val="4838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483824824"/>
        <c:axId val="483825216"/>
      </c:lineChart>
      <c:dateAx>
        <c:axId val="483824824"/>
        <c:scaling>
          <c:orientation val="minMax"/>
        </c:scaling>
        <c:delete val="1"/>
        <c:axPos val="b"/>
        <c:numFmt formatCode="ge" sourceLinked="1"/>
        <c:majorTickMark val="none"/>
        <c:minorTickMark val="none"/>
        <c:tickLblPos val="none"/>
        <c:crossAx val="483825216"/>
        <c:crosses val="autoZero"/>
        <c:auto val="1"/>
        <c:lblOffset val="100"/>
        <c:baseTimeUnit val="years"/>
      </c:dateAx>
      <c:valAx>
        <c:axId val="4838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82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78.05</c:v>
                </c:pt>
                <c:pt idx="1">
                  <c:v>74.930000000000007</c:v>
                </c:pt>
                <c:pt idx="2">
                  <c:v>93.33</c:v>
                </c:pt>
                <c:pt idx="3">
                  <c:v>91.06</c:v>
                </c:pt>
                <c:pt idx="4">
                  <c:v>109.19</c:v>
                </c:pt>
              </c:numCache>
            </c:numRef>
          </c:val>
        </c:ser>
        <c:dLbls>
          <c:showLegendKey val="0"/>
          <c:showVal val="0"/>
          <c:showCatName val="0"/>
          <c:showSerName val="0"/>
          <c:showPercent val="0"/>
          <c:showBubbleSize val="0"/>
        </c:dLbls>
        <c:gapWidth val="150"/>
        <c:axId val="483826392"/>
        <c:axId val="4838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483826392"/>
        <c:axId val="483826784"/>
      </c:lineChart>
      <c:dateAx>
        <c:axId val="483826392"/>
        <c:scaling>
          <c:orientation val="minMax"/>
        </c:scaling>
        <c:delete val="1"/>
        <c:axPos val="b"/>
        <c:numFmt formatCode="ge" sourceLinked="1"/>
        <c:majorTickMark val="none"/>
        <c:minorTickMark val="none"/>
        <c:tickLblPos val="none"/>
        <c:crossAx val="483826784"/>
        <c:crosses val="autoZero"/>
        <c:auto val="1"/>
        <c:lblOffset val="100"/>
        <c:baseTimeUnit val="years"/>
      </c:dateAx>
      <c:valAx>
        <c:axId val="4838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82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261.47000000000003</c:v>
                </c:pt>
                <c:pt idx="1">
                  <c:v>273.06</c:v>
                </c:pt>
                <c:pt idx="2">
                  <c:v>215.4</c:v>
                </c:pt>
                <c:pt idx="3">
                  <c:v>220.79</c:v>
                </c:pt>
                <c:pt idx="4">
                  <c:v>184.32</c:v>
                </c:pt>
              </c:numCache>
            </c:numRef>
          </c:val>
        </c:ser>
        <c:dLbls>
          <c:showLegendKey val="0"/>
          <c:showVal val="0"/>
          <c:showCatName val="0"/>
          <c:showSerName val="0"/>
          <c:showPercent val="0"/>
          <c:showBubbleSize val="0"/>
        </c:dLbls>
        <c:gapWidth val="150"/>
        <c:axId val="483827960"/>
        <c:axId val="4838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483827960"/>
        <c:axId val="483828352"/>
      </c:lineChart>
      <c:dateAx>
        <c:axId val="483827960"/>
        <c:scaling>
          <c:orientation val="minMax"/>
        </c:scaling>
        <c:delete val="1"/>
        <c:axPos val="b"/>
        <c:numFmt formatCode="ge" sourceLinked="1"/>
        <c:majorTickMark val="none"/>
        <c:minorTickMark val="none"/>
        <c:tickLblPos val="none"/>
        <c:crossAx val="483828352"/>
        <c:crosses val="autoZero"/>
        <c:auto val="1"/>
        <c:lblOffset val="100"/>
        <c:baseTimeUnit val="years"/>
      </c:dateAx>
      <c:valAx>
        <c:axId val="4838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82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北海道　遠軽町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D3</v>
      </c>
      <c r="X8" s="73"/>
      <c r="Y8" s="73"/>
      <c r="Z8" s="73"/>
      <c r="AA8" s="73"/>
      <c r="AB8" s="73"/>
      <c r="AC8" s="73"/>
      <c r="AD8" s="74" t="s">
        <v>119</v>
      </c>
      <c r="AE8" s="74"/>
      <c r="AF8" s="74"/>
      <c r="AG8" s="74"/>
      <c r="AH8" s="74"/>
      <c r="AI8" s="74"/>
      <c r="AJ8" s="74"/>
      <c r="AK8" s="4"/>
      <c r="AL8" s="68">
        <f>データ!S6</f>
        <v>20717</v>
      </c>
      <c r="AM8" s="68"/>
      <c r="AN8" s="68"/>
      <c r="AO8" s="68"/>
      <c r="AP8" s="68"/>
      <c r="AQ8" s="68"/>
      <c r="AR8" s="68"/>
      <c r="AS8" s="68"/>
      <c r="AT8" s="67">
        <f>データ!T6</f>
        <v>1332.45</v>
      </c>
      <c r="AU8" s="67"/>
      <c r="AV8" s="67"/>
      <c r="AW8" s="67"/>
      <c r="AX8" s="67"/>
      <c r="AY8" s="67"/>
      <c r="AZ8" s="67"/>
      <c r="BA8" s="67"/>
      <c r="BB8" s="67">
        <f>データ!U6</f>
        <v>15.55</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77.760000000000005</v>
      </c>
      <c r="J10" s="67"/>
      <c r="K10" s="67"/>
      <c r="L10" s="67"/>
      <c r="M10" s="67"/>
      <c r="N10" s="67"/>
      <c r="O10" s="67"/>
      <c r="P10" s="67">
        <f>データ!P6</f>
        <v>10.34</v>
      </c>
      <c r="Q10" s="67"/>
      <c r="R10" s="67"/>
      <c r="S10" s="67"/>
      <c r="T10" s="67"/>
      <c r="U10" s="67"/>
      <c r="V10" s="67"/>
      <c r="W10" s="67">
        <f>データ!Q6</f>
        <v>67.41</v>
      </c>
      <c r="X10" s="67"/>
      <c r="Y10" s="67"/>
      <c r="Z10" s="67"/>
      <c r="AA10" s="67"/>
      <c r="AB10" s="67"/>
      <c r="AC10" s="67"/>
      <c r="AD10" s="68">
        <f>データ!R6</f>
        <v>4104</v>
      </c>
      <c r="AE10" s="68"/>
      <c r="AF10" s="68"/>
      <c r="AG10" s="68"/>
      <c r="AH10" s="68"/>
      <c r="AI10" s="68"/>
      <c r="AJ10" s="68"/>
      <c r="AK10" s="2"/>
      <c r="AL10" s="68">
        <f>データ!V6</f>
        <v>2118</v>
      </c>
      <c r="AM10" s="68"/>
      <c r="AN10" s="68"/>
      <c r="AO10" s="68"/>
      <c r="AP10" s="68"/>
      <c r="AQ10" s="68"/>
      <c r="AR10" s="68"/>
      <c r="AS10" s="68"/>
      <c r="AT10" s="67">
        <f>データ!W6</f>
        <v>1.82</v>
      </c>
      <c r="AU10" s="67"/>
      <c r="AV10" s="67"/>
      <c r="AW10" s="67"/>
      <c r="AX10" s="67"/>
      <c r="AY10" s="67"/>
      <c r="AZ10" s="67"/>
      <c r="BA10" s="67"/>
      <c r="BB10" s="67">
        <f>データ!X6</f>
        <v>1163.74</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15555</v>
      </c>
      <c r="D6" s="34">
        <f t="shared" si="3"/>
        <v>46</v>
      </c>
      <c r="E6" s="34">
        <f t="shared" si="3"/>
        <v>17</v>
      </c>
      <c r="F6" s="34">
        <f t="shared" si="3"/>
        <v>4</v>
      </c>
      <c r="G6" s="34">
        <f t="shared" si="3"/>
        <v>0</v>
      </c>
      <c r="H6" s="34" t="str">
        <f t="shared" si="3"/>
        <v>北海道　遠軽町</v>
      </c>
      <c r="I6" s="34" t="str">
        <f t="shared" si="3"/>
        <v>法適用</v>
      </c>
      <c r="J6" s="34" t="str">
        <f t="shared" si="3"/>
        <v>下水道事業</v>
      </c>
      <c r="K6" s="34" t="str">
        <f t="shared" si="3"/>
        <v>特定環境保全公共下水道</v>
      </c>
      <c r="L6" s="34" t="str">
        <f t="shared" si="3"/>
        <v>D3</v>
      </c>
      <c r="M6" s="34">
        <f t="shared" si="3"/>
        <v>0</v>
      </c>
      <c r="N6" s="35" t="str">
        <f t="shared" si="3"/>
        <v>-</v>
      </c>
      <c r="O6" s="35">
        <f t="shared" si="3"/>
        <v>77.760000000000005</v>
      </c>
      <c r="P6" s="35">
        <f t="shared" si="3"/>
        <v>10.34</v>
      </c>
      <c r="Q6" s="35">
        <f t="shared" si="3"/>
        <v>67.41</v>
      </c>
      <c r="R6" s="35">
        <f t="shared" si="3"/>
        <v>4104</v>
      </c>
      <c r="S6" s="35">
        <f t="shared" si="3"/>
        <v>20717</v>
      </c>
      <c r="T6" s="35">
        <f t="shared" si="3"/>
        <v>1332.45</v>
      </c>
      <c r="U6" s="35">
        <f t="shared" si="3"/>
        <v>15.55</v>
      </c>
      <c r="V6" s="35">
        <f t="shared" si="3"/>
        <v>2118</v>
      </c>
      <c r="W6" s="35">
        <f t="shared" si="3"/>
        <v>1.82</v>
      </c>
      <c r="X6" s="35">
        <f t="shared" si="3"/>
        <v>1163.74</v>
      </c>
      <c r="Y6" s="36">
        <f>IF(Y7="",NA(),Y7)</f>
        <v>118.43</v>
      </c>
      <c r="Z6" s="36">
        <f t="shared" ref="Z6:AH6" si="4">IF(Z7="",NA(),Z7)</f>
        <v>93.84</v>
      </c>
      <c r="AA6" s="36">
        <f t="shared" si="4"/>
        <v>105.95</v>
      </c>
      <c r="AB6" s="36">
        <f t="shared" si="4"/>
        <v>112.73</v>
      </c>
      <c r="AC6" s="36">
        <f t="shared" si="4"/>
        <v>121.24</v>
      </c>
      <c r="AD6" s="36">
        <f t="shared" si="4"/>
        <v>93.85</v>
      </c>
      <c r="AE6" s="36">
        <f t="shared" si="4"/>
        <v>95.59</v>
      </c>
      <c r="AF6" s="36">
        <f t="shared" si="4"/>
        <v>96.83</v>
      </c>
      <c r="AG6" s="36">
        <f t="shared" si="4"/>
        <v>98.32</v>
      </c>
      <c r="AH6" s="36">
        <f t="shared" si="4"/>
        <v>98.04</v>
      </c>
      <c r="AI6" s="35" t="str">
        <f>IF(AI7="","",IF(AI7="-","【-】","【"&amp;SUBSTITUTE(TEXT(AI7,"#,##0.00"),"-","△")&amp;"】"))</f>
        <v>【100.66】</v>
      </c>
      <c r="AJ6" s="35">
        <f>IF(AJ7="",NA(),AJ7)</f>
        <v>0</v>
      </c>
      <c r="AK6" s="36">
        <f t="shared" ref="AK6:AS6" si="5">IF(AK7="",NA(),AK7)</f>
        <v>24.86</v>
      </c>
      <c r="AL6" s="35">
        <f t="shared" si="5"/>
        <v>0</v>
      </c>
      <c r="AM6" s="35">
        <f t="shared" si="5"/>
        <v>0</v>
      </c>
      <c r="AN6" s="35">
        <f t="shared" si="5"/>
        <v>0</v>
      </c>
      <c r="AO6" s="36">
        <f t="shared" si="5"/>
        <v>99.89</v>
      </c>
      <c r="AP6" s="36">
        <f t="shared" si="5"/>
        <v>137.81</v>
      </c>
      <c r="AQ6" s="36">
        <f t="shared" si="5"/>
        <v>172.52</v>
      </c>
      <c r="AR6" s="36">
        <f t="shared" si="5"/>
        <v>201.29</v>
      </c>
      <c r="AS6" s="36">
        <f t="shared" si="5"/>
        <v>208.1</v>
      </c>
      <c r="AT6" s="35" t="str">
        <f>IF(AT7="","",IF(AT7="-","【-】","【"&amp;SUBSTITUTE(TEXT(AT7,"#,##0.00"),"-","△")&amp;"】"))</f>
        <v>【105.22】</v>
      </c>
      <c r="AU6" s="36">
        <f>IF(AU7="",NA(),AU7)</f>
        <v>26.43</v>
      </c>
      <c r="AV6" s="36">
        <f t="shared" ref="AV6:BD6" si="6">IF(AV7="",NA(),AV7)</f>
        <v>0.7</v>
      </c>
      <c r="AW6" s="36">
        <f t="shared" si="6"/>
        <v>0.23</v>
      </c>
      <c r="AX6" s="36">
        <f t="shared" si="6"/>
        <v>0.38</v>
      </c>
      <c r="AY6" s="36">
        <f t="shared" si="6"/>
        <v>5.89</v>
      </c>
      <c r="AZ6" s="36">
        <f t="shared" si="6"/>
        <v>209.18</v>
      </c>
      <c r="BA6" s="36">
        <f t="shared" si="6"/>
        <v>189.4</v>
      </c>
      <c r="BB6" s="36">
        <f t="shared" si="6"/>
        <v>69.430000000000007</v>
      </c>
      <c r="BC6" s="36">
        <f t="shared" si="6"/>
        <v>81.19</v>
      </c>
      <c r="BD6" s="36">
        <f t="shared" si="6"/>
        <v>75.290000000000006</v>
      </c>
      <c r="BE6" s="35" t="str">
        <f>IF(BE7="","",IF(BE7="-","【-】","【"&amp;SUBSTITUTE(TEXT(BE7,"#,##0.00"),"-","△")&amp;"】"))</f>
        <v>【54.12】</v>
      </c>
      <c r="BF6" s="36">
        <f>IF(BF7="",NA(),BF7)</f>
        <v>1742.75</v>
      </c>
      <c r="BG6" s="36">
        <f t="shared" ref="BG6:BO6" si="7">IF(BG7="",NA(),BG7)</f>
        <v>1556.67</v>
      </c>
      <c r="BH6" s="36">
        <f t="shared" si="7"/>
        <v>683.2</v>
      </c>
      <c r="BI6" s="36">
        <f t="shared" si="7"/>
        <v>25.96</v>
      </c>
      <c r="BJ6" s="36">
        <f t="shared" si="7"/>
        <v>23.89</v>
      </c>
      <c r="BK6" s="36">
        <f t="shared" si="7"/>
        <v>1716.82</v>
      </c>
      <c r="BL6" s="36">
        <f t="shared" si="7"/>
        <v>1554.05</v>
      </c>
      <c r="BM6" s="36">
        <f t="shared" si="7"/>
        <v>1671.86</v>
      </c>
      <c r="BN6" s="36">
        <f t="shared" si="7"/>
        <v>1673.47</v>
      </c>
      <c r="BO6" s="36">
        <f t="shared" si="7"/>
        <v>1592.72</v>
      </c>
      <c r="BP6" s="35" t="str">
        <f>IF(BP7="","",IF(BP7="-","【-】","【"&amp;SUBSTITUTE(TEXT(BP7,"#,##0.00"),"-","△")&amp;"】"))</f>
        <v>【1,348.09】</v>
      </c>
      <c r="BQ6" s="36">
        <f>IF(BQ7="",NA(),BQ7)</f>
        <v>78.05</v>
      </c>
      <c r="BR6" s="36">
        <f t="shared" ref="BR6:BZ6" si="8">IF(BR7="",NA(),BR7)</f>
        <v>74.930000000000007</v>
      </c>
      <c r="BS6" s="36">
        <f t="shared" si="8"/>
        <v>93.33</v>
      </c>
      <c r="BT6" s="36">
        <f t="shared" si="8"/>
        <v>91.06</v>
      </c>
      <c r="BU6" s="36">
        <f t="shared" si="8"/>
        <v>109.19</v>
      </c>
      <c r="BV6" s="36">
        <f t="shared" si="8"/>
        <v>51.73</v>
      </c>
      <c r="BW6" s="36">
        <f t="shared" si="8"/>
        <v>53.01</v>
      </c>
      <c r="BX6" s="36">
        <f t="shared" si="8"/>
        <v>50.54</v>
      </c>
      <c r="BY6" s="36">
        <f t="shared" si="8"/>
        <v>49.22</v>
      </c>
      <c r="BZ6" s="36">
        <f t="shared" si="8"/>
        <v>53.7</v>
      </c>
      <c r="CA6" s="35" t="str">
        <f>IF(CA7="","",IF(CA7="-","【-】","【"&amp;SUBSTITUTE(TEXT(CA7,"#,##0.00"),"-","△")&amp;"】"))</f>
        <v>【69.80】</v>
      </c>
      <c r="CB6" s="36">
        <f>IF(CB7="",NA(),CB7)</f>
        <v>261.47000000000003</v>
      </c>
      <c r="CC6" s="36">
        <f t="shared" ref="CC6:CK6" si="9">IF(CC7="",NA(),CC7)</f>
        <v>273.06</v>
      </c>
      <c r="CD6" s="36">
        <f t="shared" si="9"/>
        <v>215.4</v>
      </c>
      <c r="CE6" s="36">
        <f t="shared" si="9"/>
        <v>220.79</v>
      </c>
      <c r="CF6" s="36">
        <f t="shared" si="9"/>
        <v>184.32</v>
      </c>
      <c r="CG6" s="36">
        <f t="shared" si="9"/>
        <v>310.47000000000003</v>
      </c>
      <c r="CH6" s="36">
        <f t="shared" si="9"/>
        <v>299.39</v>
      </c>
      <c r="CI6" s="36">
        <f t="shared" si="9"/>
        <v>320.36</v>
      </c>
      <c r="CJ6" s="36">
        <f t="shared" si="9"/>
        <v>332.02</v>
      </c>
      <c r="CK6" s="36">
        <f t="shared" si="9"/>
        <v>300.35000000000002</v>
      </c>
      <c r="CL6" s="35" t="str">
        <f>IF(CL7="","",IF(CL7="-","【-】","【"&amp;SUBSTITUTE(TEXT(CL7,"#,##0.00"),"-","△")&amp;"】"))</f>
        <v>【232.54】</v>
      </c>
      <c r="CM6" s="36">
        <f>IF(CM7="",NA(),CM7)</f>
        <v>38.89</v>
      </c>
      <c r="CN6" s="36">
        <f t="shared" ref="CN6:CV6" si="10">IF(CN7="",NA(),CN7)</f>
        <v>37.93</v>
      </c>
      <c r="CO6" s="36">
        <f t="shared" si="10"/>
        <v>59.93</v>
      </c>
      <c r="CP6" s="36">
        <f t="shared" si="10"/>
        <v>57.63</v>
      </c>
      <c r="CQ6" s="36">
        <f t="shared" si="10"/>
        <v>63.48</v>
      </c>
      <c r="CR6" s="36">
        <f t="shared" si="10"/>
        <v>36.67</v>
      </c>
      <c r="CS6" s="36">
        <f t="shared" si="10"/>
        <v>36.200000000000003</v>
      </c>
      <c r="CT6" s="36">
        <f t="shared" si="10"/>
        <v>34.74</v>
      </c>
      <c r="CU6" s="36">
        <f t="shared" si="10"/>
        <v>36.65</v>
      </c>
      <c r="CV6" s="36">
        <f t="shared" si="10"/>
        <v>37.72</v>
      </c>
      <c r="CW6" s="35" t="str">
        <f>IF(CW7="","",IF(CW7="-","【-】","【"&amp;SUBSTITUTE(TEXT(CW7,"#,##0.00"),"-","△")&amp;"】"))</f>
        <v>【42.17】</v>
      </c>
      <c r="CX6" s="36">
        <f>IF(CX7="",NA(),CX7)</f>
        <v>78.67</v>
      </c>
      <c r="CY6" s="36">
        <f t="shared" ref="CY6:DG6" si="11">IF(CY7="",NA(),CY7)</f>
        <v>80.75</v>
      </c>
      <c r="CZ6" s="36">
        <f t="shared" si="11"/>
        <v>82.32</v>
      </c>
      <c r="DA6" s="36">
        <f t="shared" si="11"/>
        <v>84.66</v>
      </c>
      <c r="DB6" s="36">
        <f t="shared" si="11"/>
        <v>85.17</v>
      </c>
      <c r="DC6" s="36">
        <f t="shared" si="11"/>
        <v>71.239999999999995</v>
      </c>
      <c r="DD6" s="36">
        <f t="shared" si="11"/>
        <v>71.069999999999993</v>
      </c>
      <c r="DE6" s="36">
        <f t="shared" si="11"/>
        <v>70.14</v>
      </c>
      <c r="DF6" s="36">
        <f t="shared" si="11"/>
        <v>68.83</v>
      </c>
      <c r="DG6" s="36">
        <f t="shared" si="11"/>
        <v>68.459999999999994</v>
      </c>
      <c r="DH6" s="35" t="str">
        <f>IF(DH7="","",IF(DH7="-","【-】","【"&amp;SUBSTITUTE(TEXT(DH7,"#,##0.00"),"-","△")&amp;"】"))</f>
        <v>【82.30】</v>
      </c>
      <c r="DI6" s="36">
        <f>IF(DI7="",NA(),DI7)</f>
        <v>3.28</v>
      </c>
      <c r="DJ6" s="36">
        <f t="shared" ref="DJ6:DR6" si="12">IF(DJ7="",NA(),DJ7)</f>
        <v>4.92</v>
      </c>
      <c r="DK6" s="36">
        <f t="shared" si="12"/>
        <v>11.13</v>
      </c>
      <c r="DL6" s="36">
        <f t="shared" si="12"/>
        <v>13.86</v>
      </c>
      <c r="DM6" s="36">
        <f t="shared" si="12"/>
        <v>16.559999999999999</v>
      </c>
      <c r="DN6" s="36">
        <f t="shared" si="12"/>
        <v>6.5</v>
      </c>
      <c r="DO6" s="36">
        <f t="shared" si="12"/>
        <v>6.66</v>
      </c>
      <c r="DP6" s="36">
        <f t="shared" si="12"/>
        <v>14.53</v>
      </c>
      <c r="DQ6" s="36">
        <f t="shared" si="12"/>
        <v>17.72</v>
      </c>
      <c r="DR6" s="36">
        <f t="shared" si="12"/>
        <v>18.920000000000002</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7.0000000000000007E-2</v>
      </c>
      <c r="EL6" s="36">
        <f t="shared" si="14"/>
        <v>0.08</v>
      </c>
      <c r="EM6" s="36">
        <f t="shared" si="14"/>
        <v>0.26</v>
      </c>
      <c r="EN6" s="36">
        <f t="shared" si="14"/>
        <v>0.13</v>
      </c>
      <c r="EO6" s="35" t="str">
        <f>IF(EO7="","",IF(EO7="-","【-】","【"&amp;SUBSTITUTE(TEXT(EO7,"#,##0.00"),"-","△")&amp;"】"))</f>
        <v>【0.09】</v>
      </c>
    </row>
    <row r="7" spans="1:148" s="37" customFormat="1" x14ac:dyDescent="0.15">
      <c r="A7" s="29"/>
      <c r="B7" s="38">
        <v>2016</v>
      </c>
      <c r="C7" s="38">
        <v>15555</v>
      </c>
      <c r="D7" s="38">
        <v>46</v>
      </c>
      <c r="E7" s="38">
        <v>17</v>
      </c>
      <c r="F7" s="38">
        <v>4</v>
      </c>
      <c r="G7" s="38">
        <v>0</v>
      </c>
      <c r="H7" s="38" t="s">
        <v>108</v>
      </c>
      <c r="I7" s="38" t="s">
        <v>109</v>
      </c>
      <c r="J7" s="38" t="s">
        <v>110</v>
      </c>
      <c r="K7" s="38" t="s">
        <v>111</v>
      </c>
      <c r="L7" s="38" t="s">
        <v>112</v>
      </c>
      <c r="M7" s="38"/>
      <c r="N7" s="39" t="s">
        <v>113</v>
      </c>
      <c r="O7" s="39">
        <v>77.760000000000005</v>
      </c>
      <c r="P7" s="39">
        <v>10.34</v>
      </c>
      <c r="Q7" s="39">
        <v>67.41</v>
      </c>
      <c r="R7" s="39">
        <v>4104</v>
      </c>
      <c r="S7" s="39">
        <v>20717</v>
      </c>
      <c r="T7" s="39">
        <v>1332.45</v>
      </c>
      <c r="U7" s="39">
        <v>15.55</v>
      </c>
      <c r="V7" s="39">
        <v>2118</v>
      </c>
      <c r="W7" s="39">
        <v>1.82</v>
      </c>
      <c r="X7" s="39">
        <v>1163.74</v>
      </c>
      <c r="Y7" s="39">
        <v>118.43</v>
      </c>
      <c r="Z7" s="39">
        <v>93.84</v>
      </c>
      <c r="AA7" s="39">
        <v>105.95</v>
      </c>
      <c r="AB7" s="39">
        <v>112.73</v>
      </c>
      <c r="AC7" s="39">
        <v>121.24</v>
      </c>
      <c r="AD7" s="39">
        <v>93.85</v>
      </c>
      <c r="AE7" s="39">
        <v>95.59</v>
      </c>
      <c r="AF7" s="39">
        <v>96.83</v>
      </c>
      <c r="AG7" s="39">
        <v>98.32</v>
      </c>
      <c r="AH7" s="39">
        <v>98.04</v>
      </c>
      <c r="AI7" s="39">
        <v>100.66</v>
      </c>
      <c r="AJ7" s="39">
        <v>0</v>
      </c>
      <c r="AK7" s="39">
        <v>24.86</v>
      </c>
      <c r="AL7" s="39">
        <v>0</v>
      </c>
      <c r="AM7" s="39">
        <v>0</v>
      </c>
      <c r="AN7" s="39">
        <v>0</v>
      </c>
      <c r="AO7" s="39">
        <v>99.89</v>
      </c>
      <c r="AP7" s="39">
        <v>137.81</v>
      </c>
      <c r="AQ7" s="39">
        <v>172.52</v>
      </c>
      <c r="AR7" s="39">
        <v>201.29</v>
      </c>
      <c r="AS7" s="39">
        <v>208.1</v>
      </c>
      <c r="AT7" s="39">
        <v>105.22</v>
      </c>
      <c r="AU7" s="39">
        <v>26.43</v>
      </c>
      <c r="AV7" s="39">
        <v>0.7</v>
      </c>
      <c r="AW7" s="39">
        <v>0.23</v>
      </c>
      <c r="AX7" s="39">
        <v>0.38</v>
      </c>
      <c r="AY7" s="39">
        <v>5.89</v>
      </c>
      <c r="AZ7" s="39">
        <v>209.18</v>
      </c>
      <c r="BA7" s="39">
        <v>189.4</v>
      </c>
      <c r="BB7" s="39">
        <v>69.430000000000007</v>
      </c>
      <c r="BC7" s="39">
        <v>81.19</v>
      </c>
      <c r="BD7" s="39">
        <v>75.290000000000006</v>
      </c>
      <c r="BE7" s="39">
        <v>54.12</v>
      </c>
      <c r="BF7" s="39">
        <v>1742.75</v>
      </c>
      <c r="BG7" s="39">
        <v>1556.67</v>
      </c>
      <c r="BH7" s="39">
        <v>683.2</v>
      </c>
      <c r="BI7" s="39">
        <v>25.96</v>
      </c>
      <c r="BJ7" s="39">
        <v>23.89</v>
      </c>
      <c r="BK7" s="39">
        <v>1716.82</v>
      </c>
      <c r="BL7" s="39">
        <v>1554.05</v>
      </c>
      <c r="BM7" s="39">
        <v>1671.86</v>
      </c>
      <c r="BN7" s="39">
        <v>1673.47</v>
      </c>
      <c r="BO7" s="39">
        <v>1592.72</v>
      </c>
      <c r="BP7" s="39">
        <v>1348.09</v>
      </c>
      <c r="BQ7" s="39">
        <v>78.05</v>
      </c>
      <c r="BR7" s="39">
        <v>74.930000000000007</v>
      </c>
      <c r="BS7" s="39">
        <v>93.33</v>
      </c>
      <c r="BT7" s="39">
        <v>91.06</v>
      </c>
      <c r="BU7" s="39">
        <v>109.19</v>
      </c>
      <c r="BV7" s="39">
        <v>51.73</v>
      </c>
      <c r="BW7" s="39">
        <v>53.01</v>
      </c>
      <c r="BX7" s="39">
        <v>50.54</v>
      </c>
      <c r="BY7" s="39">
        <v>49.22</v>
      </c>
      <c r="BZ7" s="39">
        <v>53.7</v>
      </c>
      <c r="CA7" s="39">
        <v>69.8</v>
      </c>
      <c r="CB7" s="39">
        <v>261.47000000000003</v>
      </c>
      <c r="CC7" s="39">
        <v>273.06</v>
      </c>
      <c r="CD7" s="39">
        <v>215.4</v>
      </c>
      <c r="CE7" s="39">
        <v>220.79</v>
      </c>
      <c r="CF7" s="39">
        <v>184.32</v>
      </c>
      <c r="CG7" s="39">
        <v>310.47000000000003</v>
      </c>
      <c r="CH7" s="39">
        <v>299.39</v>
      </c>
      <c r="CI7" s="39">
        <v>320.36</v>
      </c>
      <c r="CJ7" s="39">
        <v>332.02</v>
      </c>
      <c r="CK7" s="39">
        <v>300.35000000000002</v>
      </c>
      <c r="CL7" s="39">
        <v>232.54</v>
      </c>
      <c r="CM7" s="39">
        <v>38.89</v>
      </c>
      <c r="CN7" s="39">
        <v>37.93</v>
      </c>
      <c r="CO7" s="39">
        <v>59.93</v>
      </c>
      <c r="CP7" s="39">
        <v>57.63</v>
      </c>
      <c r="CQ7" s="39">
        <v>63.48</v>
      </c>
      <c r="CR7" s="39">
        <v>36.67</v>
      </c>
      <c r="CS7" s="39">
        <v>36.200000000000003</v>
      </c>
      <c r="CT7" s="39">
        <v>34.74</v>
      </c>
      <c r="CU7" s="39">
        <v>36.65</v>
      </c>
      <c r="CV7" s="39">
        <v>37.72</v>
      </c>
      <c r="CW7" s="39">
        <v>42.17</v>
      </c>
      <c r="CX7" s="39">
        <v>78.67</v>
      </c>
      <c r="CY7" s="39">
        <v>80.75</v>
      </c>
      <c r="CZ7" s="39">
        <v>82.32</v>
      </c>
      <c r="DA7" s="39">
        <v>84.66</v>
      </c>
      <c r="DB7" s="39">
        <v>85.17</v>
      </c>
      <c r="DC7" s="39">
        <v>71.239999999999995</v>
      </c>
      <c r="DD7" s="39">
        <v>71.069999999999993</v>
      </c>
      <c r="DE7" s="39">
        <v>70.14</v>
      </c>
      <c r="DF7" s="39">
        <v>68.83</v>
      </c>
      <c r="DG7" s="39">
        <v>68.459999999999994</v>
      </c>
      <c r="DH7" s="39">
        <v>82.3</v>
      </c>
      <c r="DI7" s="39">
        <v>3.28</v>
      </c>
      <c r="DJ7" s="39">
        <v>4.92</v>
      </c>
      <c r="DK7" s="39">
        <v>11.13</v>
      </c>
      <c r="DL7" s="39">
        <v>13.86</v>
      </c>
      <c r="DM7" s="39">
        <v>16.559999999999999</v>
      </c>
      <c r="DN7" s="39">
        <v>6.5</v>
      </c>
      <c r="DO7" s="39">
        <v>6.66</v>
      </c>
      <c r="DP7" s="39">
        <v>14.53</v>
      </c>
      <c r="DQ7" s="39">
        <v>17.72</v>
      </c>
      <c r="DR7" s="39">
        <v>18.920000000000002</v>
      </c>
      <c r="DS7" s="39">
        <v>23.63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0.05</v>
      </c>
      <c r="EK7" s="39">
        <v>7.0000000000000007E-2</v>
      </c>
      <c r="EL7" s="39">
        <v>0.08</v>
      </c>
      <c r="EM7" s="39">
        <v>0.26</v>
      </c>
      <c r="EN7" s="39">
        <v>0.13</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2017-12-25T01:54:37Z</dcterms:created>
  <dcterms:modified xsi:type="dcterms:W3CDTF">2019-01-17T06:09:36Z</dcterms:modified>
  <cp:category/>
</cp:coreProperties>
</file>