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engaru.local\DATA\経済部\水道課\share\Soumusyo\H28\経営比較分析表\"/>
    </mc:Choice>
  </mc:AlternateContent>
  <workbookProtection workbookPassword="B319" lockStructure="1"/>
  <bookViews>
    <workbookView xWindow="0" yWindow="0" windowWidth="15360" windowHeight="7650"/>
  </bookViews>
  <sheets>
    <sheet name="法適用_下水道事業" sheetId="4" r:id="rId1"/>
    <sheet name="データ" sheetId="5" state="hidden" r:id="rId2"/>
  </sheets>
  <calcPr calcId="152511" iterateDelta="1E-4"/>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I10" i="4"/>
  <c r="BB8" i="4"/>
  <c r="AL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<sst xmlns="http://schemas.openxmlformats.org/spreadsheetml/2006/main" count="235" uniqueCount="123">
  <si>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</si>
  <si>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</si>
  <si>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</si>
  <si>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</si>
  <si>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</si>
  <si>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</si>
  <si>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</si>
  <si>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</si>
  <si>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</si>
  <si>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</si>
  <si>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</si>
  <si>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</si>
  <si>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</si>
  <si>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</si>
  <si>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</si>
  <si>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</si>
  <si>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</si>
  <si>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</si>
  <si>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</si>
  <si>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</si>
  <si>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</si>
  <si>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</si>
  <si>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</si>
  <si>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</si>
  <si>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</si>
  <si>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</si>
  <si>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</si>
  <si>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</si>
  <si>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</si>
  <si>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</si>
  <si>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</si>
  <si>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</si>
  <si>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</si>
  <si>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</si>
  <si>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</si>
  <si>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</si>
  <si>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</si>
  <si>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</si>
  <si>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</si>
  <si>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</si>
  <si>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</si>
  <si>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</si>
  <si>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</si>
  <si>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</si>
  <si>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</si>
  <si>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</si>
  <si>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</si>
  <si>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</si>
  <si>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</si>
  <si>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</si>
  <si>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</si>
  <si>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</si>
  <si>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</si>
  <si>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</si>
  <si>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</si>
  <si>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</si>
  <si>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</si>
  <si>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</si>
  <si>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</si>
  <si>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</si>
  <si>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</si>
  <si>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</si>
  <si>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</si>
  <si>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</si>
  <si>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</si>
  <si>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</si>
  <si>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</si>
  <si>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</si>
  <si>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</si>
  <si>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</si>
  <si>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</si>
  <si>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</si>
  <si>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</si>
  <si>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</si>
  <si>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</si>
  <si>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</si>
  <si>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</si>
  <si>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</si>
  <si>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</si>
  <si>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</si>
  <si>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</si>
  <si>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</si>
  <si>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</si>
  <si>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</si>
  <si>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</si>
  <si>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</si>
  <si>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</si>
  <si>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</si>
  <si>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</si>
  <si>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</si>
  <si>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</si>
  <si>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</si>
  <si>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</si>
  <si>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</si>
  <si>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</si>
  <si>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</si>
  <si>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</si>
  <si>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</si>
  <si>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</si>
  <si>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</si>
  <si>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</si>
  <si>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</si>
  <si>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</si>
  <si>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</si>
  <si>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</si>
  <si>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</si>
  <si>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</si>
  <si>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</si>
  <si>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遠軽町</t>
  </si>
  <si>
    <t>法適用</t>
  </si>
  <si>
    <t>下水道事業</t>
  </si>
  <si>
    <t>公共下水道</t>
  </si>
  <si>
    <t>Cc1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</si>
  <si>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</si>
  <si>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</si>
  <si>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</si>
  <si>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</si>
  <si>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</si>
  <si>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</si>
  <si>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</si>
  <si>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平成23年度より法適化し、特定環境保全公共下水道事業と同一会計で事業を行っている。
　今後人口減少に伴う有収水量や使用料収入の減少が避けられないことに加え、処理施設や管渠の老朽化が進み、計画的な更新とそれに伴う財源確保が課題となるため、投資の効率化と維持管理費等の削減により経営改善を図っていることが必要である。
　また、町広報誌及びホームページで利子補給制度の周知をすることにより、水洗化率を向上させ、有収水量の減少を食い止めるよう取り組んでいく。</t>
    <rPh sb="1" eb="3">
      <t>ヘイセイ</t>
    </rPh>
    <rPh sb="5" eb="7">
      <t>ネンド</t>
    </rPh>
    <phoneticPr fontId="4"/>
  </si>
  <si>
    <t xml:space="preserve"> 経常収支比率は、100％を超え、単年度収支は黒字であり、累積欠損金はない。
　流動比率は、100％を上回っており、短期的な債務に対する支払い能力はある。
　企業債残高対事業規模比率は、依然として平均値より低くなっており、健全な経営であるといえる。
　経費回収率は100％を上回っており、汚水に係る費用を下水道使用料で賄っている。
　汚水処理原価は、平均値より低くなっている。
　施設利用率は、平成27年度に処理水量の増加に対応できるよう処理能力を増強したことにより数値が減少したが、未だ平均値は上回っている。
　水洗化率は、昨年に比べ上昇したが、使用料収入の確保を図るため、更なる水洗化率向上のための取組みを講じていく必要がある。</t>
    <rPh sb="1" eb="3">
      <t>ケイジョウ</t>
    </rPh>
    <rPh sb="3" eb="5">
      <t>シュウシ</t>
    </rPh>
    <rPh sb="5" eb="7">
      <t>ヒリツ</t>
    </rPh>
    <rPh sb="14" eb="15">
      <t>コ</t>
    </rPh>
    <rPh sb="17" eb="20">
      <t>タンネンド</t>
    </rPh>
    <rPh sb="20" eb="22">
      <t>シュウシ</t>
    </rPh>
    <rPh sb="23" eb="25">
      <t>クロジ</t>
    </rPh>
    <rPh sb="29" eb="31">
      <t>ルイセキ</t>
    </rPh>
    <rPh sb="31" eb="34">
      <t>ケッソンキン</t>
    </rPh>
    <rPh sb="40" eb="42">
      <t>リュウドウ</t>
    </rPh>
    <rPh sb="42" eb="44">
      <t>ヒリツ</t>
    </rPh>
    <rPh sb="51" eb="53">
      <t>ウワマワ</t>
    </rPh>
    <rPh sb="58" eb="61">
      <t>タンキテキ</t>
    </rPh>
    <rPh sb="62" eb="64">
      <t>サイム</t>
    </rPh>
    <rPh sb="65" eb="66">
      <t>タイ</t>
    </rPh>
    <rPh sb="68" eb="70">
      <t>シハライ</t>
    </rPh>
    <rPh sb="71" eb="73">
      <t>ノウリョク</t>
    </rPh>
    <rPh sb="79" eb="81">
      <t>キギョウ</t>
    </rPh>
    <rPh sb="81" eb="82">
      <t>サイ</t>
    </rPh>
    <rPh sb="82" eb="84">
      <t>ザンダカ</t>
    </rPh>
    <rPh sb="84" eb="85">
      <t>タイ</t>
    </rPh>
    <rPh sb="85" eb="87">
      <t>ジギョウ</t>
    </rPh>
    <rPh sb="87" eb="89">
      <t>キボ</t>
    </rPh>
    <rPh sb="89" eb="91">
      <t>ヒリツ</t>
    </rPh>
    <rPh sb="93" eb="95">
      <t>イゼン</t>
    </rPh>
    <rPh sb="98" eb="101">
      <t>ヘイキンチ</t>
    </rPh>
    <rPh sb="103" eb="104">
      <t>ヒク</t>
    </rPh>
    <rPh sb="111" eb="113">
      <t>ケンゼン</t>
    </rPh>
    <rPh sb="114" eb="116">
      <t>ケイエイ</t>
    </rPh>
    <rPh sb="126" eb="128">
      <t>ケイヒ</t>
    </rPh>
    <rPh sb="128" eb="130">
      <t>カイシュウ</t>
    </rPh>
    <rPh sb="130" eb="131">
      <t>リツ</t>
    </rPh>
    <rPh sb="137" eb="139">
      <t>ウワマワ</t>
    </rPh>
    <rPh sb="144" eb="146">
      <t>オスイ</t>
    </rPh>
    <rPh sb="147" eb="148">
      <t>カカ</t>
    </rPh>
    <rPh sb="149" eb="151">
      <t>ヒヨウ</t>
    </rPh>
    <rPh sb="152" eb="155">
      <t>ゲスイドウ</t>
    </rPh>
    <rPh sb="155" eb="158">
      <t>シヨウリョウ</t>
    </rPh>
    <rPh sb="159" eb="160">
      <t>マカナ</t>
    </rPh>
    <rPh sb="167" eb="169">
      <t>オスイ</t>
    </rPh>
    <rPh sb="169" eb="171">
      <t>ショリ</t>
    </rPh>
    <rPh sb="171" eb="173">
      <t>ゲンカ</t>
    </rPh>
    <rPh sb="175" eb="178">
      <t>ヘイキンチ</t>
    </rPh>
    <rPh sb="180" eb="181">
      <t>ヒク</t>
    </rPh>
    <rPh sb="190" eb="192">
      <t>シセツ</t>
    </rPh>
    <rPh sb="192" eb="195">
      <t>リヨウリツ</t>
    </rPh>
    <rPh sb="197" eb="199">
      <t>ヘイセイ</t>
    </rPh>
    <rPh sb="201" eb="203">
      <t>ネンド</t>
    </rPh>
    <rPh sb="204" eb="206">
      <t>ショリ</t>
    </rPh>
    <rPh sb="206" eb="208">
      <t>スイリョウ</t>
    </rPh>
    <rPh sb="209" eb="211">
      <t>ゾウカ</t>
    </rPh>
    <rPh sb="212" eb="214">
      <t>タイオウ</t>
    </rPh>
    <rPh sb="219" eb="221">
      <t>ショリ</t>
    </rPh>
    <rPh sb="221" eb="223">
      <t>ノウリョク</t>
    </rPh>
    <rPh sb="224" eb="226">
      <t>ゾウキョウ</t>
    </rPh>
    <rPh sb="233" eb="235">
      <t>スウチ</t>
    </rPh>
    <rPh sb="236" eb="238">
      <t>ゲンショウ</t>
    </rPh>
    <rPh sb="242" eb="243">
      <t>イマ</t>
    </rPh>
    <rPh sb="244" eb="247">
      <t>ヘイキンチ</t>
    </rPh>
    <rPh sb="248" eb="250">
      <t>ウワマワ</t>
    </rPh>
    <rPh sb="257" eb="260">
      <t>スイセンカ</t>
    </rPh>
    <rPh sb="260" eb="261">
      <t>リツ</t>
    </rPh>
    <rPh sb="263" eb="265">
      <t>サクネン</t>
    </rPh>
    <rPh sb="266" eb="267">
      <t>クラ</t>
    </rPh>
    <rPh sb="268" eb="270">
      <t>ジョウショウ</t>
    </rPh>
    <rPh sb="274" eb="276">
      <t>シヨウ</t>
    </rPh>
    <rPh sb="276" eb="277">
      <t>リョウ</t>
    </rPh>
    <rPh sb="277" eb="279">
      <t>シュウニュウ</t>
    </rPh>
    <rPh sb="280" eb="282">
      <t>カクホ</t>
    </rPh>
    <rPh sb="283" eb="284">
      <t>ハカ</t>
    </rPh>
    <rPh sb="288" eb="289">
      <t>サラ</t>
    </rPh>
    <rPh sb="291" eb="294">
      <t>スイセンカ</t>
    </rPh>
    <rPh sb="294" eb="295">
      <t>リツ</t>
    </rPh>
    <rPh sb="295" eb="297">
      <t>コウジョウ</t>
    </rPh>
    <rPh sb="301" eb="302">
      <t>ト</t>
    </rPh>
    <rPh sb="302" eb="303">
      <t>ク</t>
    </rPh>
    <rPh sb="305" eb="306">
      <t>コウ</t>
    </rPh>
    <rPh sb="310" eb="312">
      <t>ヒツヨウ</t>
    </rPh>
    <phoneticPr fontId="4"/>
  </si>
  <si>
    <t>　有形固定資産減価償却率は、平均値より低いが、遠軽町の公共下水道事業は昭和60年供用開始しており、30年以上が経過しているため、年々増加している。
　管渠については、標準耐用年数である50年を経過した管渠はないが、今後10～20年後に改築・更新を迎え、計画的な更新が必要となる。
　処理場、ポンプ場の機械、電気設備については、改築、更新の時期を迎え、計画的な改築、更新を実施している。</t>
    <rPh sb="1" eb="3">
      <t>ユウケイ</t>
    </rPh>
    <rPh sb="3" eb="5">
      <t>コテイ</t>
    </rPh>
    <rPh sb="5" eb="7">
      <t>シサン</t>
    </rPh>
    <rPh sb="7" eb="9">
      <t>ゲンカ</t>
    </rPh>
    <rPh sb="9" eb="11">
      <t>ショウキャク</t>
    </rPh>
    <rPh sb="11" eb="12">
      <t>リツ</t>
    </rPh>
    <rPh sb="14" eb="17">
      <t>ヘイキンチ</t>
    </rPh>
    <rPh sb="19" eb="20">
      <t>ヒク</t>
    </rPh>
    <rPh sb="23" eb="26">
      <t>エンガルチョウ</t>
    </rPh>
    <rPh sb="27" eb="29">
      <t>コウキョウ</t>
    </rPh>
    <rPh sb="29" eb="32">
      <t>ゲスイドウ</t>
    </rPh>
    <rPh sb="32" eb="34">
      <t>ジギョウ</t>
    </rPh>
    <rPh sb="35" eb="37">
      <t>ショウワ</t>
    </rPh>
    <rPh sb="39" eb="40">
      <t>ネン</t>
    </rPh>
    <rPh sb="40" eb="42">
      <t>キョウヨウ</t>
    </rPh>
    <rPh sb="42" eb="44">
      <t>カイシ</t>
    </rPh>
    <rPh sb="51" eb="54">
      <t>ネンイジョウ</t>
    </rPh>
    <rPh sb="55" eb="57">
      <t>ケイカ</t>
    </rPh>
    <rPh sb="64" eb="66">
      <t>ネンネン</t>
    </rPh>
    <rPh sb="66" eb="68">
      <t>ゾウカ</t>
    </rPh>
    <rPh sb="75" eb="77">
      <t>カンキョ</t>
    </rPh>
    <rPh sb="83" eb="85">
      <t>ヒョウジュン</t>
    </rPh>
    <rPh sb="85" eb="87">
      <t>タイヨウ</t>
    </rPh>
    <rPh sb="87" eb="89">
      <t>ネンスウ</t>
    </rPh>
    <rPh sb="94" eb="95">
      <t>ネン</t>
    </rPh>
    <rPh sb="96" eb="98">
      <t>ケイカ</t>
    </rPh>
    <rPh sb="100" eb="102">
      <t>カンキョ</t>
    </rPh>
    <rPh sb="107" eb="109">
      <t>コンゴ</t>
    </rPh>
    <rPh sb="114" eb="115">
      <t>ネン</t>
    </rPh>
    <rPh sb="115" eb="116">
      <t>ゴ</t>
    </rPh>
    <rPh sb="117" eb="119">
      <t>カイチク</t>
    </rPh>
    <rPh sb="120" eb="122">
      <t>コウシン</t>
    </rPh>
    <rPh sb="123" eb="124">
      <t>ムカ</t>
    </rPh>
    <rPh sb="126" eb="129">
      <t>ケイカクテキ</t>
    </rPh>
    <rPh sb="130" eb="132">
      <t>コウシン</t>
    </rPh>
    <rPh sb="133" eb="135">
      <t>ヒツヨウ</t>
    </rPh>
    <rPh sb="141" eb="143">
      <t>ショリ</t>
    </rPh>
    <rPh sb="143" eb="144">
      <t>ジョウ</t>
    </rPh>
    <rPh sb="148" eb="149">
      <t>ジョウ</t>
    </rPh>
    <rPh sb="150" eb="152">
      <t>キカイ</t>
    </rPh>
    <rPh sb="153" eb="155">
      <t>デンキ</t>
    </rPh>
    <rPh sb="155" eb="157">
      <t>セツビ</t>
    </rPh>
    <rPh sb="163" eb="165">
      <t>カイチク</t>
    </rPh>
    <rPh sb="166" eb="168">
      <t>コウシン</t>
    </rPh>
    <rPh sb="169" eb="171">
      <t>ジキ</t>
    </rPh>
    <rPh sb="172" eb="173">
      <t>ムカ</t>
    </rPh>
    <rPh sb="175" eb="178">
      <t>ケイカクテキ</t>
    </rPh>
    <rPh sb="179" eb="181">
      <t>カイチク</t>
    </rPh>
    <rPh sb="182" eb="184">
      <t>コウシン</t>
    </rPh>
    <rPh sb="185" eb="18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</si>
</sst>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039608"/>
        <c:axId val="13666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0.09</c:v>
                </c:pt>
                <c:pt idx="4">
                  <c:v>0.19</c:v>
                </c:pt>
              </c:numCache>
            </c:numRef>
          </c:val>
          <c:smooth val="0"/>
        </c:ser>
        <c:dLbls>
          <c:showLegendKey val="0"/>
          <c:showVal val="0"/>
          <c:showCatName val="0"/>
          <c:showSerName val="0"/>
          <c:showPercent val="0"/>
          <c:showBubbleSize val="0"/>
        </c:dLbls>
        <c:marker val="1"/>
        <c:smooth val="0"/>
        <c:axId val="136039608"/>
        <c:axId val="136662264"/>
      </c:lineChart>
      <c:dateAx>
        <c:axId val="136039608"/>
        <c:scaling>
          <c:orientation val="minMax"/>
        </c:scaling>
        <c:delete val="1"/>
        <c:axPos val="b"/>
        <c:numFmt formatCode="ge" sourceLinked="1"/>
        <c:majorTickMark val="none"/>
        <c:minorTickMark val="none"/>
        <c:tickLblPos val="none"/>
        <c:crossAx val="136662264"/>
        <c:crosses val="autoZero"/>
        <c:auto val="1"/>
        <c:lblOffset val="100"/>
        <c:baseTimeUnit val="years"/>
      </c:dateAx>
      <c:valAx>
        <c:axId val="13666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3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81.25</c:v>
                </c:pt>
                <c:pt idx="1">
                  <c:v>97.18</c:v>
                </c:pt>
                <c:pt idx="2">
                  <c:v>93.54</c:v>
                </c:pt>
                <c:pt idx="3">
                  <c:v>67.650000000000006</c:v>
                </c:pt>
                <c:pt idx="4">
                  <c:v>67.86</c:v>
                </c:pt>
              </c:numCache>
            </c:numRef>
          </c:val>
        </c:ser>
        <c:dLbls>
          <c:showLegendKey val="0"/>
          <c:showVal val="0"/>
          <c:showCatName val="0"/>
          <c:showSerName val="0"/>
          <c:showPercent val="0"/>
          <c:showBubbleSize val="0"/>
        </c:dLbls>
        <c:gapWidth val="150"/>
        <c:axId val="286832792"/>
        <c:axId val="2868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59.4</c:v>
                </c:pt>
                <c:pt idx="4">
                  <c:v>59.35</c:v>
                </c:pt>
              </c:numCache>
            </c:numRef>
          </c:val>
          <c:smooth val="0"/>
        </c:ser>
        <c:dLbls>
          <c:showLegendKey val="0"/>
          <c:showVal val="0"/>
          <c:showCatName val="0"/>
          <c:showSerName val="0"/>
          <c:showPercent val="0"/>
          <c:showBubbleSize val="0"/>
        </c:dLbls>
        <c:marker val="1"/>
        <c:smooth val="0"/>
        <c:axId val="286832792"/>
        <c:axId val="286833216"/>
      </c:lineChart>
      <c:dateAx>
        <c:axId val="286832792"/>
        <c:scaling>
          <c:orientation val="minMax"/>
        </c:scaling>
        <c:delete val="1"/>
        <c:axPos val="b"/>
        <c:numFmt formatCode="ge" sourceLinked="1"/>
        <c:majorTickMark val="none"/>
        <c:minorTickMark val="none"/>
        <c:tickLblPos val="none"/>
        <c:crossAx val="286833216"/>
        <c:crosses val="autoZero"/>
        <c:auto val="1"/>
        <c:lblOffset val="100"/>
        <c:baseTimeUnit val="years"/>
      </c:dateAx>
      <c:valAx>
        <c:axId val="2868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83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89.07</c:v>
                </c:pt>
                <c:pt idx="1">
                  <c:v>90.74</c:v>
                </c:pt>
                <c:pt idx="2">
                  <c:v>89.03</c:v>
                </c:pt>
                <c:pt idx="3">
                  <c:v>89.27</c:v>
                </c:pt>
                <c:pt idx="4">
                  <c:v>90.79</c:v>
                </c:pt>
              </c:numCache>
            </c:numRef>
          </c:val>
        </c:ser>
        <c:dLbls>
          <c:showLegendKey val="0"/>
          <c:showVal val="0"/>
          <c:showCatName val="0"/>
          <c:showSerName val="0"/>
          <c:showPercent val="0"/>
          <c:showBubbleSize val="0"/>
        </c:dLbls>
        <c:gapWidth val="150"/>
        <c:axId val="287264336"/>
        <c:axId val="28726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89.81</c:v>
                </c:pt>
                <c:pt idx="4">
                  <c:v>89.88</c:v>
                </c:pt>
              </c:numCache>
            </c:numRef>
          </c:val>
          <c:smooth val="0"/>
        </c:ser>
        <c:dLbls>
          <c:showLegendKey val="0"/>
          <c:showVal val="0"/>
          <c:showCatName val="0"/>
          <c:showSerName val="0"/>
          <c:showPercent val="0"/>
          <c:showBubbleSize val="0"/>
        </c:dLbls>
        <c:marker val="1"/>
        <c:smooth val="0"/>
        <c:axId val="287264336"/>
        <c:axId val="287264760"/>
      </c:lineChart>
      <c:dateAx>
        <c:axId val="287264336"/>
        <c:scaling>
          <c:orientation val="minMax"/>
        </c:scaling>
        <c:delete val="1"/>
        <c:axPos val="b"/>
        <c:numFmt formatCode="ge" sourceLinked="1"/>
        <c:majorTickMark val="none"/>
        <c:minorTickMark val="none"/>
        <c:tickLblPos val="none"/>
        <c:crossAx val="287264760"/>
        <c:crosses val="autoZero"/>
        <c:auto val="1"/>
        <c:lblOffset val="100"/>
        <c:baseTimeUnit val="years"/>
      </c:dateAx>
      <c:valAx>
        <c:axId val="28726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6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102.84</c:v>
                </c:pt>
                <c:pt idx="1">
                  <c:v>107.23</c:v>
                </c:pt>
                <c:pt idx="2">
                  <c:v>126.46</c:v>
                </c:pt>
                <c:pt idx="3">
                  <c:v>119.48</c:v>
                </c:pt>
                <c:pt idx="4">
                  <c:v>117.24</c:v>
                </c:pt>
              </c:numCache>
            </c:numRef>
          </c:val>
        </c:ser>
        <c:dLbls>
          <c:showLegendKey val="0"/>
          <c:showVal val="0"/>
          <c:showCatName val="0"/>
          <c:showSerName val="0"/>
          <c:showPercent val="0"/>
          <c:showBubbleSize val="0"/>
        </c:dLbls>
        <c:gapWidth val="150"/>
        <c:axId val="220896752"/>
        <c:axId val="44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115.25</c:v>
                </c:pt>
                <c:pt idx="4">
                  <c:v>105.98</c:v>
                </c:pt>
              </c:numCache>
            </c:numRef>
          </c:val>
          <c:smooth val="0"/>
        </c:ser>
        <c:dLbls>
          <c:showLegendKey val="0"/>
          <c:showVal val="0"/>
          <c:showCatName val="0"/>
          <c:showSerName val="0"/>
          <c:showPercent val="0"/>
          <c:showBubbleSize val="0"/>
        </c:dLbls>
        <c:marker val="1"/>
        <c:smooth val="0"/>
        <c:axId val="220896752"/>
        <c:axId val="4459504"/>
      </c:lineChart>
      <c:dateAx>
        <c:axId val="220896752"/>
        <c:scaling>
          <c:orientation val="minMax"/>
        </c:scaling>
        <c:delete val="1"/>
        <c:axPos val="b"/>
        <c:numFmt formatCode="ge" sourceLinked="1"/>
        <c:majorTickMark val="none"/>
        <c:minorTickMark val="none"/>
        <c:tickLblPos val="none"/>
        <c:crossAx val="4459504"/>
        <c:crosses val="autoZero"/>
        <c:auto val="1"/>
        <c:lblOffset val="100"/>
        <c:baseTimeUnit val="years"/>
      </c:dateAx>
      <c:valAx>
        <c:axId val="44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6.74</c:v>
                </c:pt>
                <c:pt idx="1">
                  <c:v>9.76</c:v>
                </c:pt>
                <c:pt idx="2">
                  <c:v>13.32</c:v>
                </c:pt>
                <c:pt idx="3">
                  <c:v>15.86</c:v>
                </c:pt>
                <c:pt idx="4">
                  <c:v>18.78</c:v>
                </c:pt>
              </c:numCache>
            </c:numRef>
          </c:val>
        </c:ser>
        <c:dLbls>
          <c:showLegendKey val="0"/>
          <c:showVal val="0"/>
          <c:showCatName val="0"/>
          <c:showSerName val="0"/>
          <c:showPercent val="0"/>
          <c:showBubbleSize val="0"/>
        </c:dLbls>
        <c:gapWidth val="150"/>
        <c:axId val="136417752"/>
        <c:axId val="22258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30.5</c:v>
                </c:pt>
                <c:pt idx="4">
                  <c:v>27.12</c:v>
                </c:pt>
              </c:numCache>
            </c:numRef>
          </c:val>
          <c:smooth val="0"/>
        </c:ser>
        <c:dLbls>
          <c:showLegendKey val="0"/>
          <c:showVal val="0"/>
          <c:showCatName val="0"/>
          <c:showSerName val="0"/>
          <c:showPercent val="0"/>
          <c:showBubbleSize val="0"/>
        </c:dLbls>
        <c:marker val="1"/>
        <c:smooth val="0"/>
        <c:axId val="136417752"/>
        <c:axId val="222584312"/>
      </c:lineChart>
      <c:dateAx>
        <c:axId val="136417752"/>
        <c:scaling>
          <c:orientation val="minMax"/>
        </c:scaling>
        <c:delete val="1"/>
        <c:axPos val="b"/>
        <c:numFmt formatCode="ge" sourceLinked="1"/>
        <c:majorTickMark val="none"/>
        <c:minorTickMark val="none"/>
        <c:tickLblPos val="none"/>
        <c:crossAx val="222584312"/>
        <c:crosses val="autoZero"/>
        <c:auto val="1"/>
        <c:lblOffset val="100"/>
        <c:baseTimeUnit val="years"/>
      </c:dateAx>
      <c:valAx>
        <c:axId val="22258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1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6340496"/>
        <c:axId val="22340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c:v>3</c:v>
                </c:pt>
                <c:pt idx="4">
                  <c:v>1.93</c:v>
                </c:pt>
              </c:numCache>
            </c:numRef>
          </c:val>
          <c:smooth val="0"/>
        </c:ser>
        <c:dLbls>
          <c:showLegendKey val="0"/>
          <c:showVal val="0"/>
          <c:showCatName val="0"/>
          <c:showSerName val="0"/>
          <c:showPercent val="0"/>
          <c:showBubbleSize val="0"/>
        </c:dLbls>
        <c:marker val="1"/>
        <c:smooth val="0"/>
        <c:axId val="286340496"/>
        <c:axId val="223401936"/>
      </c:lineChart>
      <c:dateAx>
        <c:axId val="286340496"/>
        <c:scaling>
          <c:orientation val="minMax"/>
        </c:scaling>
        <c:delete val="1"/>
        <c:axPos val="b"/>
        <c:numFmt formatCode="ge" sourceLinked="1"/>
        <c:majorTickMark val="none"/>
        <c:minorTickMark val="none"/>
        <c:tickLblPos val="none"/>
        <c:crossAx val="223401936"/>
        <c:crosses val="autoZero"/>
        <c:auto val="1"/>
        <c:lblOffset val="100"/>
        <c:baseTimeUnit val="years"/>
      </c:dateAx>
      <c:valAx>
        <c:axId val="2234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4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6521800"/>
        <c:axId val="28652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19.440000000000001</c:v>
                </c:pt>
                <c:pt idx="4">
                  <c:v>41.15</c:v>
                </c:pt>
              </c:numCache>
            </c:numRef>
          </c:val>
          <c:smooth val="0"/>
        </c:ser>
        <c:dLbls>
          <c:showLegendKey val="0"/>
          <c:showVal val="0"/>
          <c:showCatName val="0"/>
          <c:showSerName val="0"/>
          <c:showPercent val="0"/>
          <c:showBubbleSize val="0"/>
        </c:dLbls>
        <c:marker val="1"/>
        <c:smooth val="0"/>
        <c:axId val="286521800"/>
        <c:axId val="286522224"/>
      </c:lineChart>
      <c:dateAx>
        <c:axId val="286521800"/>
        <c:scaling>
          <c:orientation val="minMax"/>
        </c:scaling>
        <c:delete val="1"/>
        <c:axPos val="b"/>
        <c:numFmt formatCode="ge" sourceLinked="1"/>
        <c:majorTickMark val="none"/>
        <c:minorTickMark val="none"/>
        <c:tickLblPos val="none"/>
        <c:crossAx val="286522224"/>
        <c:crosses val="autoZero"/>
        <c:auto val="1"/>
        <c:lblOffset val="100"/>
        <c:baseTimeUnit val="years"/>
      </c:dateAx>
      <c:valAx>
        <c:axId val="28652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2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217.84</c:v>
                </c:pt>
                <c:pt idx="1">
                  <c:v>303.60000000000002</c:v>
                </c:pt>
                <c:pt idx="2">
                  <c:v>104.36</c:v>
                </c:pt>
                <c:pt idx="3">
                  <c:v>120.87</c:v>
                </c:pt>
                <c:pt idx="4">
                  <c:v>136.79</c:v>
                </c:pt>
              </c:numCache>
            </c:numRef>
          </c:val>
        </c:ser>
        <c:dLbls>
          <c:showLegendKey val="0"/>
          <c:showVal val="0"/>
          <c:showCatName val="0"/>
          <c:showSerName val="0"/>
          <c:showPercent val="0"/>
          <c:showBubbleSize val="0"/>
        </c:dLbls>
        <c:gapWidth val="150"/>
        <c:axId val="286523496"/>
        <c:axId val="2866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71.52</c:v>
                </c:pt>
                <c:pt idx="4">
                  <c:v>88.12</c:v>
                </c:pt>
              </c:numCache>
            </c:numRef>
          </c:val>
          <c:smooth val="0"/>
        </c:ser>
        <c:dLbls>
          <c:showLegendKey val="0"/>
          <c:showVal val="0"/>
          <c:showCatName val="0"/>
          <c:showSerName val="0"/>
          <c:showPercent val="0"/>
          <c:showBubbleSize val="0"/>
        </c:dLbls>
        <c:marker val="1"/>
        <c:smooth val="0"/>
        <c:axId val="286523496"/>
        <c:axId val="286699200"/>
      </c:lineChart>
      <c:dateAx>
        <c:axId val="286523496"/>
        <c:scaling>
          <c:orientation val="minMax"/>
        </c:scaling>
        <c:delete val="1"/>
        <c:axPos val="b"/>
        <c:numFmt formatCode="ge" sourceLinked="1"/>
        <c:majorTickMark val="none"/>
        <c:minorTickMark val="none"/>
        <c:tickLblPos val="none"/>
        <c:crossAx val="286699200"/>
        <c:crosses val="autoZero"/>
        <c:auto val="1"/>
        <c:lblOffset val="100"/>
        <c:baseTimeUnit val="years"/>
      </c:dateAx>
      <c:valAx>
        <c:axId val="2866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599.04</c:v>
                </c:pt>
                <c:pt idx="1">
                  <c:v>513.84</c:v>
                </c:pt>
                <c:pt idx="2">
                  <c:v>261.22000000000003</c:v>
                </c:pt>
                <c:pt idx="3">
                  <c:v>324.51</c:v>
                </c:pt>
                <c:pt idx="4">
                  <c:v>318.31</c:v>
                </c:pt>
              </c:numCache>
            </c:numRef>
          </c:val>
        </c:ser>
        <c:dLbls>
          <c:showLegendKey val="0"/>
          <c:showVal val="0"/>
          <c:showCatName val="0"/>
          <c:showSerName val="0"/>
          <c:showPercent val="0"/>
          <c:showBubbleSize val="0"/>
        </c:dLbls>
        <c:gapWidth val="150"/>
        <c:axId val="286700472"/>
        <c:axId val="2867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862.87</c:v>
                </c:pt>
                <c:pt idx="4">
                  <c:v>716.96</c:v>
                </c:pt>
              </c:numCache>
            </c:numRef>
          </c:val>
          <c:smooth val="0"/>
        </c:ser>
        <c:dLbls>
          <c:showLegendKey val="0"/>
          <c:showVal val="0"/>
          <c:showCatName val="0"/>
          <c:showSerName val="0"/>
          <c:showPercent val="0"/>
          <c:showBubbleSize val="0"/>
        </c:dLbls>
        <c:marker val="1"/>
        <c:smooth val="0"/>
        <c:axId val="286700472"/>
        <c:axId val="286700896"/>
      </c:lineChart>
      <c:dateAx>
        <c:axId val="286700472"/>
        <c:scaling>
          <c:orientation val="minMax"/>
        </c:scaling>
        <c:delete val="1"/>
        <c:axPos val="b"/>
        <c:numFmt formatCode="ge" sourceLinked="1"/>
        <c:majorTickMark val="none"/>
        <c:minorTickMark val="none"/>
        <c:tickLblPos val="none"/>
        <c:crossAx val="286700896"/>
        <c:crosses val="autoZero"/>
        <c:auto val="1"/>
        <c:lblOffset val="100"/>
        <c:baseTimeUnit val="years"/>
      </c:dateAx>
      <c:valAx>
        <c:axId val="2867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0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100.1</c:v>
                </c:pt>
                <c:pt idx="1">
                  <c:v>99.22</c:v>
                </c:pt>
                <c:pt idx="2">
                  <c:v>131.37</c:v>
                </c:pt>
                <c:pt idx="3">
                  <c:v>125.53</c:v>
                </c:pt>
                <c:pt idx="4">
                  <c:v>124.97</c:v>
                </c:pt>
              </c:numCache>
            </c:numRef>
          </c:val>
        </c:ser>
        <c:dLbls>
          <c:showLegendKey val="0"/>
          <c:showVal val="0"/>
          <c:showCatName val="0"/>
          <c:showSerName val="0"/>
          <c:showPercent val="0"/>
          <c:showBubbleSize val="0"/>
        </c:dLbls>
        <c:gapWidth val="150"/>
        <c:axId val="286702168"/>
        <c:axId val="2867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85.39</c:v>
                </c:pt>
                <c:pt idx="4">
                  <c:v>88.09</c:v>
                </c:pt>
              </c:numCache>
            </c:numRef>
          </c:val>
          <c:smooth val="0"/>
        </c:ser>
        <c:dLbls>
          <c:showLegendKey val="0"/>
          <c:showVal val="0"/>
          <c:showCatName val="0"/>
          <c:showSerName val="0"/>
          <c:showPercent val="0"/>
          <c:showBubbleSize val="0"/>
        </c:dLbls>
        <c:marker val="1"/>
        <c:smooth val="0"/>
        <c:axId val="286702168"/>
        <c:axId val="286702592"/>
      </c:lineChart>
      <c:dateAx>
        <c:axId val="286702168"/>
        <c:scaling>
          <c:orientation val="minMax"/>
        </c:scaling>
        <c:delete val="1"/>
        <c:axPos val="b"/>
        <c:numFmt formatCode="ge" sourceLinked="1"/>
        <c:majorTickMark val="none"/>
        <c:minorTickMark val="none"/>
        <c:tickLblPos val="none"/>
        <c:crossAx val="286702592"/>
        <c:crosses val="autoZero"/>
        <c:auto val="1"/>
        <c:lblOffset val="100"/>
        <c:baseTimeUnit val="years"/>
      </c:dateAx>
      <c:valAx>
        <c:axId val="2867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70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197.24</c:v>
                </c:pt>
                <c:pt idx="1">
                  <c:v>201.48</c:v>
                </c:pt>
                <c:pt idx="2">
                  <c:v>153.55000000000001</c:v>
                </c:pt>
                <c:pt idx="3">
                  <c:v>160.69999999999999</c:v>
                </c:pt>
                <c:pt idx="4">
                  <c:v>161.75</c:v>
                </c:pt>
              </c:numCache>
            </c:numRef>
          </c:val>
        </c:ser>
        <c:dLbls>
          <c:showLegendKey val="0"/>
          <c:showVal val="0"/>
          <c:showCatName val="0"/>
          <c:showSerName val="0"/>
          <c:showPercent val="0"/>
          <c:showBubbleSize val="0"/>
        </c:dLbls>
        <c:gapWidth val="150"/>
        <c:axId val="286831096"/>
        <c:axId val="2868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188.79</c:v>
                </c:pt>
                <c:pt idx="4">
                  <c:v>181.8</c:v>
                </c:pt>
              </c:numCache>
            </c:numRef>
          </c:val>
          <c:smooth val="0"/>
        </c:ser>
        <c:dLbls>
          <c:showLegendKey val="0"/>
          <c:showVal val="0"/>
          <c:showCatName val="0"/>
          <c:showSerName val="0"/>
          <c:showPercent val="0"/>
          <c:showBubbleSize val="0"/>
        </c:dLbls>
        <c:marker val="1"/>
        <c:smooth val="0"/>
        <c:axId val="286831096"/>
        <c:axId val="286831520"/>
      </c:lineChart>
      <c:dateAx>
        <c:axId val="286831096"/>
        <c:scaling>
          <c:orientation val="minMax"/>
        </c:scaling>
        <c:delete val="1"/>
        <c:axPos val="b"/>
        <c:numFmt formatCode="ge" sourceLinked="1"/>
        <c:majorTickMark val="none"/>
        <c:minorTickMark val="none"/>
        <c:tickLblPos val="none"/>
        <c:crossAx val="286831520"/>
        <c:crosses val="autoZero"/>
        <c:auto val="1"/>
        <c:lblOffset val="100"/>
        <c:baseTimeUnit val="years"/>
      </c:dateAx>
      <c:valAx>
        <c:axId val="2868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83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7" zoomScale="87" zoomScaleNormal="87" workbookViewId="0">
      <selection activeCell="CA47" sqref="CA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北海道　遠軽町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
        <v>119</v>
      </c>
      <c r="AE8" s="50"/>
      <c r="AF8" s="50"/>
      <c r="AG8" s="50"/>
      <c r="AH8" s="50"/>
      <c r="AI8" s="50"/>
      <c r="AJ8" s="50"/>
      <c r="AK8" s="4"/>
      <c r="AL8" s="51">
        <f>データ!S6</f>
        <v>20717</v>
      </c>
      <c r="AM8" s="51"/>
      <c r="AN8" s="51"/>
      <c r="AO8" s="51"/>
      <c r="AP8" s="51"/>
      <c r="AQ8" s="51"/>
      <c r="AR8" s="51"/>
      <c r="AS8" s="51"/>
      <c r="AT8" s="46">
        <f>データ!T6</f>
        <v>1332.45</v>
      </c>
      <c r="AU8" s="46"/>
      <c r="AV8" s="46"/>
      <c r="AW8" s="46"/>
      <c r="AX8" s="46"/>
      <c r="AY8" s="46"/>
      <c r="AZ8" s="46"/>
      <c r="BA8" s="46"/>
      <c r="BB8" s="46">
        <f>データ!U6</f>
        <v>15.55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61.42</v>
      </c>
      <c r="J10" s="46"/>
      <c r="K10" s="46"/>
      <c r="L10" s="46"/>
      <c r="M10" s="46"/>
      <c r="N10" s="46"/>
      <c r="O10" s="46"/>
      <c r="P10" s="46">
        <f>データ!P6</f>
        <v>66.709999999999994</v>
      </c>
      <c r="Q10" s="46"/>
      <c r="R10" s="46"/>
      <c r="S10" s="46"/>
      <c r="T10" s="46"/>
      <c r="U10" s="46"/>
      <c r="V10" s="46"/>
      <c r="W10" s="46">
        <f>データ!Q6</f>
        <v>54.22</v>
      </c>
      <c r="X10" s="46"/>
      <c r="Y10" s="46"/>
      <c r="Z10" s="46"/>
      <c r="AA10" s="46"/>
      <c r="AB10" s="46"/>
      <c r="AC10" s="46"/>
      <c r="AD10" s="51">
        <f>データ!R6</f>
        <v>4104</v>
      </c>
      <c r="AE10" s="51"/>
      <c r="AF10" s="51"/>
      <c r="AG10" s="51"/>
      <c r="AH10" s="51"/>
      <c r="AI10" s="51"/>
      <c r="AJ10" s="51"/>
      <c r="AK10" s="2"/>
      <c r="AL10" s="51">
        <f>データ!V6</f>
        <v>13665</v>
      </c>
      <c r="AM10" s="51"/>
      <c r="AN10" s="51"/>
      <c r="AO10" s="51"/>
      <c r="AP10" s="51"/>
      <c r="AQ10" s="51"/>
      <c r="AR10" s="51"/>
      <c r="AS10" s="51"/>
      <c r="AT10" s="46">
        <f>データ!W6</f>
        <v>4.8899999999999997</v>
      </c>
      <c r="AU10" s="46"/>
      <c r="AV10" s="46"/>
      <c r="AW10" s="46"/>
      <c r="AX10" s="46"/>
      <c r="AY10" s="46"/>
      <c r="AZ10" s="46"/>
      <c r="BA10" s="46"/>
      <c r="BB10" s="46">
        <f>データ!X6</f>
        <v>2794.48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15555</v>
      </c>
      <c r="D6" s="34">
        <f t="shared" si="3"/>
        <v>46</v>
      </c>
      <c r="E6" s="34">
        <f t="shared" si="3"/>
        <v>17</v>
      </c>
      <c r="F6" s="34">
        <f t="shared" si="3"/>
        <v>1</v>
      </c>
      <c r="G6" s="34">
        <f t="shared" si="3"/>
        <v>0</v>
      </c>
      <c r="H6" s="34" t="str">
        <f t="shared" si="3"/>
        <v>北海道　遠軽町</v>
      </c>
      <c r="I6" s="34" t="str">
        <f t="shared" si="3"/>
        <v>法適用</v>
      </c>
      <c r="J6" s="34" t="str">
        <f t="shared" si="3"/>
        <v>下水道事業</v>
      </c>
      <c r="K6" s="34" t="str">
        <f t="shared" si="3"/>
        <v>公共下水道</v>
      </c>
      <c r="L6" s="34" t="str">
        <f t="shared" si="3"/>
        <v>Cc1</v>
      </c>
      <c r="M6" s="34">
        <f t="shared" si="3"/>
        <v>0</v>
      </c>
      <c r="N6" s="35" t="str">
        <f t="shared" si="3"/>
        <v>-</v>
      </c>
      <c r="O6" s="35">
        <f t="shared" si="3"/>
        <v>61.42</v>
      </c>
      <c r="P6" s="35">
        <f t="shared" si="3"/>
        <v>66.709999999999994</v>
      </c>
      <c r="Q6" s="35">
        <f t="shared" si="3"/>
        <v>54.22</v>
      </c>
      <c r="R6" s="35">
        <f t="shared" si="3"/>
        <v>4104</v>
      </c>
      <c r="S6" s="35">
        <f t="shared" si="3"/>
        <v>20717</v>
      </c>
      <c r="T6" s="35">
        <f t="shared" si="3"/>
        <v>1332.45</v>
      </c>
      <c r="U6" s="35">
        <f t="shared" si="3"/>
        <v>15.55</v>
      </c>
      <c r="V6" s="35">
        <f t="shared" si="3"/>
        <v>13665</v>
      </c>
      <c r="W6" s="35">
        <f t="shared" si="3"/>
        <v>4.8899999999999997</v>
      </c>
      <c r="X6" s="35">
        <f t="shared" si="3"/>
        <v>2794.48</v>
      </c>
      <c r="Y6" s="36">
        <f>IF(Y7="",NA(),Y7)</f>
        <v>102.84</v>
      </c>
      <c r="Z6" s="36">
        <f t="shared" ref="Z6:AH6" si="4">IF(Z7="",NA(),Z7)</f>
        <v>107.23</v>
      </c>
      <c r="AA6" s="36">
        <f t="shared" si="4"/>
        <v>126.46</v>
      </c>
      <c r="AB6" s="36">
        <f t="shared" si="4"/>
        <v>119.48</v>
      </c>
      <c r="AC6" s="36">
        <f t="shared" si="4"/>
        <v>117.24</v>
      </c>
      <c r="AD6" s="36">
        <f t="shared" si="4"/>
        <v>102.83</v>
      </c>
      <c r="AE6" s="36">
        <f t="shared" si="4"/>
        <v>102.73</v>
      </c>
      <c r="AF6" s="36">
        <f t="shared" si="4"/>
        <v>108.56</v>
      </c>
      <c r="AG6" s="36">
        <f t="shared" si="4"/>
        <v>115.25</v>
      </c>
      <c r="AH6" s="36">
        <f t="shared" si="4"/>
        <v>105.98</v>
      </c>
      <c r="AI6" s="35" t="str">
        <f>IF(AI7="","",IF(AI7="-","【-】","【"&amp;SUBSTITUTE(TEXT(AI7,"#,##0.00"),"-","△")&amp;"】"))</f>
        <v>【108.57】</v>
      </c>
      <c r="AJ6" s="35">
        <f>IF(AJ7="",NA(),AJ7)</f>
        <v>0</v>
      </c>
      <c r="AK6" s="35">
        <f t="shared" ref="AK6:AS6" si="5">IF(AK7="",NA(),AK7)</f>
        <v>0</v>
      </c>
      <c r="AL6" s="35">
        <f t="shared" si="5"/>
        <v>0</v>
      </c>
      <c r="AM6" s="35">
        <f t="shared" si="5"/>
        <v>0</v>
      </c>
      <c r="AN6" s="35">
        <f t="shared" si="5"/>
        <v>0</v>
      </c>
      <c r="AO6" s="36">
        <f t="shared" si="5"/>
        <v>146.78</v>
      </c>
      <c r="AP6" s="36">
        <f t="shared" si="5"/>
        <v>149.66</v>
      </c>
      <c r="AQ6" s="36">
        <f t="shared" si="5"/>
        <v>100.32</v>
      </c>
      <c r="AR6" s="36">
        <f t="shared" si="5"/>
        <v>19.440000000000001</v>
      </c>
      <c r="AS6" s="36">
        <f t="shared" si="5"/>
        <v>41.15</v>
      </c>
      <c r="AT6" s="35" t="str">
        <f>IF(AT7="","",IF(AT7="-","【-】","【"&amp;SUBSTITUTE(TEXT(AT7,"#,##0.00"),"-","△")&amp;"】"))</f>
        <v>【4.38】</v>
      </c>
      <c r="AU6" s="36">
        <f>IF(AU7="",NA(),AU7)</f>
        <v>217.84</v>
      </c>
      <c r="AV6" s="36">
        <f t="shared" ref="AV6:BD6" si="6">IF(AV7="",NA(),AV7)</f>
        <v>303.60000000000002</v>
      </c>
      <c r="AW6" s="36">
        <f t="shared" si="6"/>
        <v>104.36</v>
      </c>
      <c r="AX6" s="36">
        <f t="shared" si="6"/>
        <v>120.87</v>
      </c>
      <c r="AY6" s="36">
        <f t="shared" si="6"/>
        <v>136.79</v>
      </c>
      <c r="AZ6" s="36">
        <f t="shared" si="6"/>
        <v>151.6</v>
      </c>
      <c r="BA6" s="36">
        <f t="shared" si="6"/>
        <v>246.4</v>
      </c>
      <c r="BB6" s="36">
        <f t="shared" si="6"/>
        <v>49.23</v>
      </c>
      <c r="BC6" s="36">
        <f t="shared" si="6"/>
        <v>71.52</v>
      </c>
      <c r="BD6" s="36">
        <f t="shared" si="6"/>
        <v>88.12</v>
      </c>
      <c r="BE6" s="35" t="str">
        <f>IF(BE7="","",IF(BE7="-","【-】","【"&amp;SUBSTITUTE(TEXT(BE7,"#,##0.00"),"-","△")&amp;"】"))</f>
        <v>【59.95】</v>
      </c>
      <c r="BF6" s="36">
        <f>IF(BF7="",NA(),BF7)</f>
        <v>599.04</v>
      </c>
      <c r="BG6" s="36">
        <f t="shared" ref="BG6:BO6" si="7">IF(BG7="",NA(),BG7)</f>
        <v>513.84</v>
      </c>
      <c r="BH6" s="36">
        <f t="shared" si="7"/>
        <v>261.22000000000003</v>
      </c>
      <c r="BI6" s="36">
        <f t="shared" si="7"/>
        <v>324.51</v>
      </c>
      <c r="BJ6" s="36">
        <f t="shared" si="7"/>
        <v>318.31</v>
      </c>
      <c r="BK6" s="36">
        <f t="shared" si="7"/>
        <v>1273.52</v>
      </c>
      <c r="BL6" s="36">
        <f t="shared" si="7"/>
        <v>1209.95</v>
      </c>
      <c r="BM6" s="36">
        <f t="shared" si="7"/>
        <v>1136.5</v>
      </c>
      <c r="BN6" s="36">
        <f t="shared" si="7"/>
        <v>862.87</v>
      </c>
      <c r="BO6" s="36">
        <f t="shared" si="7"/>
        <v>716.96</v>
      </c>
      <c r="BP6" s="35" t="str">
        <f>IF(BP7="","",IF(BP7="-","【-】","【"&amp;SUBSTITUTE(TEXT(BP7,"#,##0.00"),"-","△")&amp;"】"))</f>
        <v>【728.30】</v>
      </c>
      <c r="BQ6" s="36">
        <f>IF(BQ7="",NA(),BQ7)</f>
        <v>100.1</v>
      </c>
      <c r="BR6" s="36">
        <f t="shared" ref="BR6:BZ6" si="8">IF(BR7="",NA(),BR7)</f>
        <v>99.22</v>
      </c>
      <c r="BS6" s="36">
        <f t="shared" si="8"/>
        <v>131.37</v>
      </c>
      <c r="BT6" s="36">
        <f t="shared" si="8"/>
        <v>125.53</v>
      </c>
      <c r="BU6" s="36">
        <f t="shared" si="8"/>
        <v>124.97</v>
      </c>
      <c r="BV6" s="36">
        <f t="shared" si="8"/>
        <v>67.849999999999994</v>
      </c>
      <c r="BW6" s="36">
        <f t="shared" si="8"/>
        <v>69.48</v>
      </c>
      <c r="BX6" s="36">
        <f t="shared" si="8"/>
        <v>71.650000000000006</v>
      </c>
      <c r="BY6" s="36">
        <f t="shared" si="8"/>
        <v>85.39</v>
      </c>
      <c r="BZ6" s="36">
        <f t="shared" si="8"/>
        <v>88.09</v>
      </c>
      <c r="CA6" s="35" t="str">
        <f>IF(CA7="","",IF(CA7="-","【-】","【"&amp;SUBSTITUTE(TEXT(CA7,"#,##0.00"),"-","△")&amp;"】"))</f>
        <v>【100.04】</v>
      </c>
      <c r="CB6" s="36">
        <f>IF(CB7="",NA(),CB7)</f>
        <v>197.24</v>
      </c>
      <c r="CC6" s="36">
        <f t="shared" ref="CC6:CK6" si="9">IF(CC7="",NA(),CC7)</f>
        <v>201.48</v>
      </c>
      <c r="CD6" s="36">
        <f t="shared" si="9"/>
        <v>153.55000000000001</v>
      </c>
      <c r="CE6" s="36">
        <f t="shared" si="9"/>
        <v>160.69999999999999</v>
      </c>
      <c r="CF6" s="36">
        <f t="shared" si="9"/>
        <v>161.75</v>
      </c>
      <c r="CG6" s="36">
        <f t="shared" si="9"/>
        <v>224.94</v>
      </c>
      <c r="CH6" s="36">
        <f t="shared" si="9"/>
        <v>220.67</v>
      </c>
      <c r="CI6" s="36">
        <f t="shared" si="9"/>
        <v>217.82</v>
      </c>
      <c r="CJ6" s="36">
        <f t="shared" si="9"/>
        <v>188.79</v>
      </c>
      <c r="CK6" s="36">
        <f t="shared" si="9"/>
        <v>181.8</v>
      </c>
      <c r="CL6" s="35" t="str">
        <f>IF(CL7="","",IF(CL7="-","【-】","【"&amp;SUBSTITUTE(TEXT(CL7,"#,##0.00"),"-","△")&amp;"】"))</f>
        <v>【137.82】</v>
      </c>
      <c r="CM6" s="36">
        <f>IF(CM7="",NA(),CM7)</f>
        <v>81.25</v>
      </c>
      <c r="CN6" s="36">
        <f t="shared" ref="CN6:CV6" si="10">IF(CN7="",NA(),CN7)</f>
        <v>97.18</v>
      </c>
      <c r="CO6" s="36">
        <f t="shared" si="10"/>
        <v>93.54</v>
      </c>
      <c r="CP6" s="36">
        <f t="shared" si="10"/>
        <v>67.650000000000006</v>
      </c>
      <c r="CQ6" s="36">
        <f t="shared" si="10"/>
        <v>67.86</v>
      </c>
      <c r="CR6" s="36">
        <f t="shared" si="10"/>
        <v>55.41</v>
      </c>
      <c r="CS6" s="36">
        <f t="shared" si="10"/>
        <v>55.81</v>
      </c>
      <c r="CT6" s="36">
        <f t="shared" si="10"/>
        <v>54.44</v>
      </c>
      <c r="CU6" s="36">
        <f t="shared" si="10"/>
        <v>59.4</v>
      </c>
      <c r="CV6" s="36">
        <f t="shared" si="10"/>
        <v>59.35</v>
      </c>
      <c r="CW6" s="35" t="str">
        <f>IF(CW7="","",IF(CW7="-","【-】","【"&amp;SUBSTITUTE(TEXT(CW7,"#,##0.00"),"-","△")&amp;"】"))</f>
        <v>【60.09】</v>
      </c>
      <c r="CX6" s="36">
        <f>IF(CX7="",NA(),CX7)</f>
        <v>89.07</v>
      </c>
      <c r="CY6" s="36">
        <f t="shared" ref="CY6:DG6" si="11">IF(CY7="",NA(),CY7)</f>
        <v>90.74</v>
      </c>
      <c r="CZ6" s="36">
        <f t="shared" si="11"/>
        <v>89.03</v>
      </c>
      <c r="DA6" s="36">
        <f t="shared" si="11"/>
        <v>89.27</v>
      </c>
      <c r="DB6" s="36">
        <f t="shared" si="11"/>
        <v>90.79</v>
      </c>
      <c r="DC6" s="36">
        <f t="shared" si="11"/>
        <v>84.12</v>
      </c>
      <c r="DD6" s="36">
        <f t="shared" si="11"/>
        <v>84.41</v>
      </c>
      <c r="DE6" s="36">
        <f t="shared" si="11"/>
        <v>84.2</v>
      </c>
      <c r="DF6" s="36">
        <f t="shared" si="11"/>
        <v>89.81</v>
      </c>
      <c r="DG6" s="36">
        <f t="shared" si="11"/>
        <v>89.88</v>
      </c>
      <c r="DH6" s="35" t="str">
        <f>IF(DH7="","",IF(DH7="-","【-】","【"&amp;SUBSTITUTE(TEXT(DH7,"#,##0.00"),"-","△")&amp;"】"))</f>
        <v>【94.90】</v>
      </c>
      <c r="DI6" s="36">
        <f>IF(DI7="",NA(),DI7)</f>
        <v>6.74</v>
      </c>
      <c r="DJ6" s="36">
        <f t="shared" ref="DJ6:DR6" si="12">IF(DJ7="",NA(),DJ7)</f>
        <v>9.76</v>
      </c>
      <c r="DK6" s="36">
        <f t="shared" si="12"/>
        <v>13.32</v>
      </c>
      <c r="DL6" s="36">
        <f t="shared" si="12"/>
        <v>15.86</v>
      </c>
      <c r="DM6" s="36">
        <f t="shared" si="12"/>
        <v>18.78</v>
      </c>
      <c r="DN6" s="36">
        <f t="shared" si="12"/>
        <v>10.46</v>
      </c>
      <c r="DO6" s="36">
        <f t="shared" si="12"/>
        <v>11.39</v>
      </c>
      <c r="DP6" s="36">
        <f t="shared" si="12"/>
        <v>21.28</v>
      </c>
      <c r="DQ6" s="36">
        <f t="shared" si="12"/>
        <v>30.5</v>
      </c>
      <c r="DR6" s="36">
        <f t="shared" si="12"/>
        <v>27.12</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6">
        <f t="shared" si="13"/>
        <v>3</v>
      </c>
      <c r="EC6" s="36">
        <f t="shared" si="13"/>
        <v>1.93</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7.0000000000000007E-2</v>
      </c>
      <c r="EL6" s="36">
        <f t="shared" si="14"/>
        <v>0.04</v>
      </c>
      <c r="EM6" s="36">
        <f t="shared" si="14"/>
        <v>0.09</v>
      </c>
      <c r="EN6" s="36">
        <f t="shared" si="14"/>
        <v>0.19</v>
      </c>
      <c r="EO6" s="35" t="str">
        <f>IF(EO7="","",IF(EO7="-","【-】","【"&amp;SUBSTITUTE(TEXT(EO7,"#,##0.00"),"-","△")&amp;"】"))</f>
        <v>【0.27】</v>
      </c>
    </row>
    <row r="7" spans="1:148" s="37" customFormat="1">
      <c r="A7" s="29"/>
      <c r="B7" s="38">
        <v>2016</v>
      </c>
      <c r="C7" s="38">
        <v>15555</v>
      </c>
      <c r="D7" s="38">
        <v>46</v>
      </c>
      <c r="E7" s="38">
        <v>17</v>
      </c>
      <c r="F7" s="38">
        <v>1</v>
      </c>
      <c r="G7" s="38">
        <v>0</v>
      </c>
      <c r="H7" s="38" t="s">
        <v>108</v>
      </c>
      <c r="I7" s="38" t="s">
        <v>109</v>
      </c>
      <c r="J7" s="38" t="s">
        <v>110</v>
      </c>
      <c r="K7" s="38" t="s">
        <v>111</v>
      </c>
      <c r="L7" s="38" t="s">
        <v>112</v>
      </c>
      <c r="M7" s="38"/>
      <c r="N7" s="39" t="s">
        <v>113</v>
      </c>
      <c r="O7" s="39">
        <v>61.42</v>
      </c>
      <c r="P7" s="39">
        <v>66.709999999999994</v>
      </c>
      <c r="Q7" s="39">
        <v>54.22</v>
      </c>
      <c r="R7" s="39">
        <v>4104</v>
      </c>
      <c r="S7" s="39">
        <v>20717</v>
      </c>
      <c r="T7" s="39">
        <v>1332.45</v>
      </c>
      <c r="U7" s="39">
        <v>15.55</v>
      </c>
      <c r="V7" s="39">
        <v>13665</v>
      </c>
      <c r="W7" s="39">
        <v>4.8899999999999997</v>
      </c>
      <c r="X7" s="39">
        <v>2794.48</v>
      </c>
      <c r="Y7" s="39">
        <v>102.84</v>
      </c>
      <c r="Z7" s="39">
        <v>107.23</v>
      </c>
      <c r="AA7" s="39">
        <v>126.46</v>
      </c>
      <c r="AB7" s="39">
        <v>119.48</v>
      </c>
      <c r="AC7" s="39">
        <v>117.24</v>
      </c>
      <c r="AD7" s="39">
        <v>102.83</v>
      </c>
      <c r="AE7" s="39">
        <v>102.73</v>
      </c>
      <c r="AF7" s="39">
        <v>108.56</v>
      </c>
      <c r="AG7" s="39">
        <v>115.25</v>
      </c>
      <c r="AH7" s="39">
        <v>105.98</v>
      </c>
      <c r="AI7" s="39">
        <v>108.57</v>
      </c>
      <c r="AJ7" s="39">
        <v>0</v>
      </c>
      <c r="AK7" s="39">
        <v>0</v>
      </c>
      <c r="AL7" s="39">
        <v>0</v>
      </c>
      <c r="AM7" s="39">
        <v>0</v>
      </c>
      <c r="AN7" s="39">
        <v>0</v>
      </c>
      <c r="AO7" s="39">
        <v>146.78</v>
      </c>
      <c r="AP7" s="39">
        <v>149.66</v>
      </c>
      <c r="AQ7" s="39">
        <v>100.32</v>
      </c>
      <c r="AR7" s="39">
        <v>19.440000000000001</v>
      </c>
      <c r="AS7" s="39">
        <v>41.15</v>
      </c>
      <c r="AT7" s="39">
        <v>4.38</v>
      </c>
      <c r="AU7" s="39">
        <v>217.84</v>
      </c>
      <c r="AV7" s="39">
        <v>303.60000000000002</v>
      </c>
      <c r="AW7" s="39">
        <v>104.36</v>
      </c>
      <c r="AX7" s="39">
        <v>120.87</v>
      </c>
      <c r="AY7" s="39">
        <v>136.79</v>
      </c>
      <c r="AZ7" s="39">
        <v>151.6</v>
      </c>
      <c r="BA7" s="39">
        <v>246.4</v>
      </c>
      <c r="BB7" s="39">
        <v>49.23</v>
      </c>
      <c r="BC7" s="39">
        <v>71.52</v>
      </c>
      <c r="BD7" s="39">
        <v>88.12</v>
      </c>
      <c r="BE7" s="39">
        <v>59.95</v>
      </c>
      <c r="BF7" s="39">
        <v>599.04</v>
      </c>
      <c r="BG7" s="39">
        <v>513.84</v>
      </c>
      <c r="BH7" s="39">
        <v>261.22000000000003</v>
      </c>
      <c r="BI7" s="39">
        <v>324.51</v>
      </c>
      <c r="BJ7" s="39">
        <v>318.31</v>
      </c>
      <c r="BK7" s="39">
        <v>1273.52</v>
      </c>
      <c r="BL7" s="39">
        <v>1209.95</v>
      </c>
      <c r="BM7" s="39">
        <v>1136.5</v>
      </c>
      <c r="BN7" s="39">
        <v>862.87</v>
      </c>
      <c r="BO7" s="39">
        <v>716.96</v>
      </c>
      <c r="BP7" s="39">
        <v>728.3</v>
      </c>
      <c r="BQ7" s="39">
        <v>100.1</v>
      </c>
      <c r="BR7" s="39">
        <v>99.22</v>
      </c>
      <c r="BS7" s="39">
        <v>131.37</v>
      </c>
      <c r="BT7" s="39">
        <v>125.53</v>
      </c>
      <c r="BU7" s="39">
        <v>124.97</v>
      </c>
      <c r="BV7" s="39">
        <v>67.849999999999994</v>
      </c>
      <c r="BW7" s="39">
        <v>69.48</v>
      </c>
      <c r="BX7" s="39">
        <v>71.650000000000006</v>
      </c>
      <c r="BY7" s="39">
        <v>85.39</v>
      </c>
      <c r="BZ7" s="39">
        <v>88.09</v>
      </c>
      <c r="CA7" s="39">
        <v>100.04</v>
      </c>
      <c r="CB7" s="39">
        <v>197.24</v>
      </c>
      <c r="CC7" s="39">
        <v>201.48</v>
      </c>
      <c r="CD7" s="39">
        <v>153.55000000000001</v>
      </c>
      <c r="CE7" s="39">
        <v>160.69999999999999</v>
      </c>
      <c r="CF7" s="39">
        <v>161.75</v>
      </c>
      <c r="CG7" s="39">
        <v>224.94</v>
      </c>
      <c r="CH7" s="39">
        <v>220.67</v>
      </c>
      <c r="CI7" s="39">
        <v>217.82</v>
      </c>
      <c r="CJ7" s="39">
        <v>188.79</v>
      </c>
      <c r="CK7" s="39">
        <v>181.8</v>
      </c>
      <c r="CL7" s="39">
        <v>137.82</v>
      </c>
      <c r="CM7" s="39">
        <v>81.25</v>
      </c>
      <c r="CN7" s="39">
        <v>97.18</v>
      </c>
      <c r="CO7" s="39">
        <v>93.54</v>
      </c>
      <c r="CP7" s="39">
        <v>67.650000000000006</v>
      </c>
      <c r="CQ7" s="39">
        <v>67.86</v>
      </c>
      <c r="CR7" s="39">
        <v>55.41</v>
      </c>
      <c r="CS7" s="39">
        <v>55.81</v>
      </c>
      <c r="CT7" s="39">
        <v>54.44</v>
      </c>
      <c r="CU7" s="39">
        <v>59.4</v>
      </c>
      <c r="CV7" s="39">
        <v>59.35</v>
      </c>
      <c r="CW7" s="39">
        <v>60.09</v>
      </c>
      <c r="CX7" s="39">
        <v>89.07</v>
      </c>
      <c r="CY7" s="39">
        <v>90.74</v>
      </c>
      <c r="CZ7" s="39">
        <v>89.03</v>
      </c>
      <c r="DA7" s="39">
        <v>89.27</v>
      </c>
      <c r="DB7" s="39">
        <v>90.79</v>
      </c>
      <c r="DC7" s="39">
        <v>84.12</v>
      </c>
      <c r="DD7" s="39">
        <v>84.41</v>
      </c>
      <c r="DE7" s="39">
        <v>84.2</v>
      </c>
      <c r="DF7" s="39">
        <v>89.81</v>
      </c>
      <c r="DG7" s="39">
        <v>89.88</v>
      </c>
      <c r="DH7" s="39">
        <v>94.9</v>
      </c>
      <c r="DI7" s="39">
        <v>6.74</v>
      </c>
      <c r="DJ7" s="39">
        <v>9.76</v>
      </c>
      <c r="DK7" s="39">
        <v>13.32</v>
      </c>
      <c r="DL7" s="39">
        <v>15.86</v>
      </c>
      <c r="DM7" s="39">
        <v>18.78</v>
      </c>
      <c r="DN7" s="39">
        <v>10.46</v>
      </c>
      <c r="DO7" s="39">
        <v>11.39</v>
      </c>
      <c r="DP7" s="39">
        <v>21.28</v>
      </c>
      <c r="DQ7" s="39">
        <v>30.5</v>
      </c>
      <c r="DR7" s="39">
        <v>27.12</v>
      </c>
      <c r="DS7" s="39">
        <v>37.36</v>
      </c>
      <c r="DT7" s="39">
        <v>0</v>
      </c>
      <c r="DU7" s="39">
        <v>0</v>
      </c>
      <c r="DV7" s="39">
        <v>0</v>
      </c>
      <c r="DW7" s="39">
        <v>0</v>
      </c>
      <c r="DX7" s="39">
        <v>0</v>
      </c>
      <c r="DY7" s="39">
        <v>0.66</v>
      </c>
      <c r="DZ7" s="39">
        <v>0.78</v>
      </c>
      <c r="EA7" s="39">
        <v>0</v>
      </c>
      <c r="EB7" s="39">
        <v>3</v>
      </c>
      <c r="EC7" s="39">
        <v>1.93</v>
      </c>
      <c r="ED7" s="39">
        <v>4.96</v>
      </c>
      <c r="EE7" s="39">
        <v>0</v>
      </c>
      <c r="EF7" s="39">
        <v>0</v>
      </c>
      <c r="EG7" s="39">
        <v>0</v>
      </c>
      <c r="EH7" s="39">
        <v>0</v>
      </c>
      <c r="EI7" s="39">
        <v>0</v>
      </c>
      <c r="EJ7" s="39">
        <v>0.1</v>
      </c>
      <c r="EK7" s="39">
        <v>7.0000000000000007E-2</v>
      </c>
      <c r="EL7" s="39">
        <v>0.04</v>
      </c>
      <c r="EM7" s="39">
        <v>0.09</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安西 幸恵</cp:lastModifiedBy>
  <cp:lastPrinted>2018-01-30T23:47:00Z</cp:lastPrinted>
  <dcterms:created xsi:type="dcterms:W3CDTF">2017-12-25T01:49:34Z</dcterms:created>
  <dcterms:modified xsi:type="dcterms:W3CDTF">2018-01-31T00:18:33Z</dcterms:modified>
  <cp:category/>
</cp:coreProperties>
</file>