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01\DATA\経済部\水道課\share\Soumusyo\H29\経営比較分析表\"/>
    </mc:Choice>
  </mc:AlternateContent>
  <workbookProtection workbookAlgorithmName="SHA-512" workbookHashValue="i61Z9dPvlCfUzCWt1G6yD+AfuVSUCAoIfNiodqXhqhi4iIwSg6ZCOEW0L7PhLGDMh+ibHhSBoZUgdI1V9DyMcQ==" workbookSaltValue="fWtrZlFooF6JxHN5V6TBFg==" workbookSpinCount="100000" lockStructure="1"/>
  <bookViews>
    <workbookView xWindow="0" yWindow="0" windowWidth="20490" windowHeight="7755"/>
  </bookViews>
  <sheets>
    <sheet name="法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AT8" i="4"/>
  <c r="W8" i="4"/>
  <c r="P8" i="4"/>
  <c r="B6" i="4"/>
  <c r="B10" i="5" l="1"/>
  <c r="C10" i="5"/>
  <c r="F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<sst xmlns="http://schemas.openxmlformats.org/spreadsheetml/2006/main" count="235" uniqueCount="123">
  <si>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</si>
  <si>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</si>
  <si>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</si>
  <si>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</si>
  <si>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</si>
  <si>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</si>
  <si>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</si>
  <si>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</si>
  <si>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</si>
  <si>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</si>
  <si>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</si>
  <si>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</si>
  <si>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</si>
  <si>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</si>
  <si>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</si>
  <si>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</si>
  <si>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</si>
  <si>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</si>
  <si>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</si>
  <si>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</si>
  <si>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</si>
  <si>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</si>
  <si>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</si>
  <si>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</si>
  <si>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</si>
  <si>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</si>
  <si>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</si>
  <si>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</si>
  <si>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</si>
  <si>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</si>
  <si>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</si>
  <si>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</si>
  <si>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</si>
  <si>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</si>
  <si>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</si>
  <si>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</si>
  <si>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</si>
  <si>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</si>
  <si>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</si>
  <si>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</si>
  <si>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</si>
  <si>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</si>
  <si>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</si>
  <si>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</si>
  <si>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</si>
  <si>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</si>
  <si>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</si>
  <si>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</si>
  <si>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</si>
  <si>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</si>
  <si>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</si>
  <si>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</si>
  <si>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</si>
  <si>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</si>
  <si>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</si>
  <si>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</si>
  <si>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</si>
  <si>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</si>
  <si>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</si>
  <si>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</si>
  <si>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</si>
  <si>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</si>
  <si>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</si>
  <si>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</si>
  <si>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</si>
  <si>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</si>
  <si>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</si>
  <si>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</si>
  <si>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</si>
  <si>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</si>
  <si>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</si>
  <si>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</si>
  <si>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</si>
  <si>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</si>
  <si>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</si>
  <si>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</si>
  <si>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</si>
  <si>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</si>
  <si>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</si>
  <si>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</si>
  <si>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</si>
  <si>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</si>
  <si>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</si>
  <si>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</si>
  <si>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</si>
  <si>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</si>
  <si>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</si>
  <si>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</si>
  <si>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</si>
  <si>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</si>
  <si>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</si>
  <si>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</si>
  <si>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</si>
  <si>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</si>
  <si>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</si>
  <si>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</si>
  <si>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</si>
  <si>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</si>
  <si>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</si>
  <si>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</si>
  <si>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</si>
  <si>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</si>
  <si>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</si>
  <si>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</si>
  <si>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</si>
  <si>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</si>
  <si>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</si>
  <si>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</si>
  <si>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</si>
  <si>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</si>
  <si>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</si>
  <si>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</si>
  <si>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</si>
  <si>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</si>
  <si>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</si>
  <si>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</si>
  <si>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</si>
  <si>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</si>
  <si>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</si>
  <si>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</si>
  <si>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有形固定資産減価償却率は年々上昇しているが、遠軽町の特定環境保全公共下水道は、平成16年供用開始しており、施設は老朽化していない。</t>
    <phoneticPr fontId="4"/>
  </si>
  <si>
    <t>　今後人口減少に伴う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また、「経営戦略」に基づき経営基盤の強化と財政マネジメントの向上に取り組み、事業の安定的経営を行っていく。</t>
    <phoneticPr fontId="4"/>
  </si>
  <si>
    <t>　経常収支比率は、100％を超え、単年度収支は黒字であり、累積欠損金は発生していない。
　流動比率は、100％を下回っているが、建設改良費等に充てられた企業債がほとんどを占めており、将来、企業債の償還原資は料金収入等により賄われる予定である。
　企業債残高対事業規模比率は、平均値を大きく下回っており、低い値で推移している。
　経費回収率は前年度に比べ下落し、100％を下回ったため、汚水に係る費用を下水道使用料で賄うことができず、一般会計からの繰入金に頼らざるを得ない状況である。
　汚水処理原価は、処理場設備の更新による資産減耗費の増加が要因となり、前年度に比べ増加した。
　施設利用率は、平均値を上回っており、施設が有効に活用されているといえる。
　水洗化率は、平均値を超えているが、使用料収入の確保を図るため、水洗化率向上に繋がる取組みを講じていく必要がある。</t>
    <rPh sb="1" eb="3">
      <t>ケイジョウ</t>
    </rPh>
    <rPh sb="141" eb="142">
      <t>オオ</t>
    </rPh>
    <rPh sb="144" eb="146">
      <t>シタマワ</t>
    </rPh>
    <rPh sb="151" eb="152">
      <t>ヒク</t>
    </rPh>
    <rPh sb="153" eb="154">
      <t>アタイ</t>
    </rPh>
    <rPh sb="155" eb="157">
      <t>スイイ</t>
    </rPh>
    <rPh sb="170" eb="173">
      <t>ゼンネンド</t>
    </rPh>
    <rPh sb="174" eb="175">
      <t>クラ</t>
    </rPh>
    <rPh sb="176" eb="178">
      <t>ゲラク</t>
    </rPh>
    <rPh sb="216" eb="218">
      <t>イッパン</t>
    </rPh>
    <rPh sb="218" eb="220">
      <t>カイケイ</t>
    </rPh>
    <rPh sb="223" eb="225">
      <t>クリイレ</t>
    </rPh>
    <rPh sb="225" eb="226">
      <t>キン</t>
    </rPh>
    <rPh sb="227" eb="228">
      <t>タヨ</t>
    </rPh>
    <rPh sb="232" eb="233">
      <t>エ</t>
    </rPh>
    <rPh sb="235" eb="237">
      <t>ジョウキョウ</t>
    </rPh>
    <rPh sb="301" eb="302">
      <t>ウエ</t>
    </rPh>
    <rPh sb="359" eb="360">
      <t>ミズ</t>
    </rPh>
    <rPh sb="366" eb="367">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</si>
</sst>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55-4050-B99A-25F46C06F7DD}"/>
            </c:ext>
          </c:extLst>
        </c:ser>
        <c:dLbls>
          <c:showLegendKey val="0"/>
          <c:showVal val="0"/>
          <c:showCatName val="0"/>
          <c:showSerName val="0"/>
          <c:showPercent val="0"/>
          <c:showBubbleSize val="0"/>
        </c:dLbls>
        <c:gapWidth val="150"/>
        <c:axId val="309204888"/>
        <c:axId val="3092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CD55-4050-B99A-25F46C06F7DD}"/>
            </c:ext>
          </c:extLst>
        </c:ser>
        <c:dLbls>
          <c:showLegendKey val="0"/>
          <c:showVal val="0"/>
          <c:showCatName val="0"/>
          <c:showSerName val="0"/>
          <c:showPercent val="0"/>
          <c:showBubbleSize val="0"/>
        </c:dLbls>
        <c:marker val="1"/>
        <c:smooth val="0"/>
        <c:axId val="309204888"/>
        <c:axId val="309205280"/>
      </c:lineChart>
      <c:dateAx>
        <c:axId val="309204888"/>
        <c:scaling>
          <c:orientation val="minMax"/>
        </c:scaling>
        <c:delete val="1"/>
        <c:axPos val="b"/>
        <c:numFmt formatCode="ge" sourceLinked="1"/>
        <c:majorTickMark val="none"/>
        <c:minorTickMark val="none"/>
        <c:tickLblPos val="none"/>
        <c:crossAx val="309205280"/>
        <c:crosses val="autoZero"/>
        <c:auto val="1"/>
        <c:lblOffset val="100"/>
        <c:baseTimeUnit val="years"/>
      </c:dateAx>
      <c:valAx>
        <c:axId val="3092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0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37.93</c:v>
                </c:pt>
                <c:pt idx="1">
                  <c:v>59.93</c:v>
                </c:pt>
                <c:pt idx="2">
                  <c:v>57.63</c:v>
                </c:pt>
                <c:pt idx="3">
                  <c:v>63.48</c:v>
                </c:pt>
                <c:pt idx="4">
                  <c:v>57.78</c:v>
                </c:pt>
              </c:numCache>
            </c:numRef>
          </c:val>
          <c:extLst xmlns:c16r2="http://schemas.microsoft.com/office/drawing/2015/06/chart">
            <c:ext xmlns:c16="http://schemas.microsoft.com/office/drawing/2014/chart" uri="{C3380CC4-5D6E-409C-BE32-E72D297353CC}">
              <c16:uniqueId val="{00000000-AC17-4B99-A854-7430863A80EC}"/>
            </c:ext>
          </c:extLst>
        </c:ser>
        <c:dLbls>
          <c:showLegendKey val="0"/>
          <c:showVal val="0"/>
          <c:showCatName val="0"/>
          <c:showSerName val="0"/>
          <c:showPercent val="0"/>
          <c:showBubbleSize val="0"/>
        </c:dLbls>
        <c:gapWidth val="150"/>
        <c:axId val="310892968"/>
        <c:axId val="31089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AC17-4B99-A854-7430863A80EC}"/>
            </c:ext>
          </c:extLst>
        </c:ser>
        <c:dLbls>
          <c:showLegendKey val="0"/>
          <c:showVal val="0"/>
          <c:showCatName val="0"/>
          <c:showSerName val="0"/>
          <c:showPercent val="0"/>
          <c:showBubbleSize val="0"/>
        </c:dLbls>
        <c:marker val="1"/>
        <c:smooth val="0"/>
        <c:axId val="310892968"/>
        <c:axId val="310893360"/>
      </c:lineChart>
      <c:dateAx>
        <c:axId val="310892968"/>
        <c:scaling>
          <c:orientation val="minMax"/>
        </c:scaling>
        <c:delete val="1"/>
        <c:axPos val="b"/>
        <c:numFmt formatCode="ge" sourceLinked="1"/>
        <c:majorTickMark val="none"/>
        <c:minorTickMark val="none"/>
        <c:tickLblPos val="none"/>
        <c:crossAx val="310893360"/>
        <c:crosses val="autoZero"/>
        <c:auto val="1"/>
        <c:lblOffset val="100"/>
        <c:baseTimeUnit val="years"/>
      </c:dateAx>
      <c:valAx>
        <c:axId val="31089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80.75</c:v>
                </c:pt>
                <c:pt idx="1">
                  <c:v>82.32</c:v>
                </c:pt>
                <c:pt idx="2">
                  <c:v>84.66</c:v>
                </c:pt>
                <c:pt idx="3">
                  <c:v>85.17</c:v>
                </c:pt>
                <c:pt idx="4">
                  <c:v>86.45</c:v>
                </c:pt>
              </c:numCache>
            </c:numRef>
          </c:val>
          <c:extLst xmlns:c16r2="http://schemas.microsoft.com/office/drawing/2015/06/chart">
            <c:ext xmlns:c16="http://schemas.microsoft.com/office/drawing/2014/chart" uri="{C3380CC4-5D6E-409C-BE32-E72D297353CC}">
              <c16:uniqueId val="{00000000-0A4A-4C7D-8736-73D346FBE52C}"/>
            </c:ext>
          </c:extLst>
        </c:ser>
        <c:dLbls>
          <c:showLegendKey val="0"/>
          <c:showVal val="0"/>
          <c:showCatName val="0"/>
          <c:showSerName val="0"/>
          <c:showPercent val="0"/>
          <c:showBubbleSize val="0"/>
        </c:dLbls>
        <c:gapWidth val="150"/>
        <c:axId val="310894536"/>
        <c:axId val="31089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0A4A-4C7D-8736-73D346FBE52C}"/>
            </c:ext>
          </c:extLst>
        </c:ser>
        <c:dLbls>
          <c:showLegendKey val="0"/>
          <c:showVal val="0"/>
          <c:showCatName val="0"/>
          <c:showSerName val="0"/>
          <c:showPercent val="0"/>
          <c:showBubbleSize val="0"/>
        </c:dLbls>
        <c:marker val="1"/>
        <c:smooth val="0"/>
        <c:axId val="310894536"/>
        <c:axId val="310894928"/>
      </c:lineChart>
      <c:dateAx>
        <c:axId val="310894536"/>
        <c:scaling>
          <c:orientation val="minMax"/>
        </c:scaling>
        <c:delete val="1"/>
        <c:axPos val="b"/>
        <c:numFmt formatCode="ge" sourceLinked="1"/>
        <c:majorTickMark val="none"/>
        <c:minorTickMark val="none"/>
        <c:tickLblPos val="none"/>
        <c:crossAx val="310894928"/>
        <c:crosses val="autoZero"/>
        <c:auto val="1"/>
        <c:lblOffset val="100"/>
        <c:baseTimeUnit val="years"/>
      </c:dateAx>
      <c:valAx>
        <c:axId val="31089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93.84</c:v>
                </c:pt>
                <c:pt idx="1">
                  <c:v>105.95</c:v>
                </c:pt>
                <c:pt idx="2">
                  <c:v>112.73</c:v>
                </c:pt>
                <c:pt idx="3">
                  <c:v>121.24</c:v>
                </c:pt>
                <c:pt idx="4">
                  <c:v>109.53</c:v>
                </c:pt>
              </c:numCache>
            </c:numRef>
          </c:val>
          <c:extLst xmlns:c16r2="http://schemas.microsoft.com/office/drawing/2015/06/chart">
            <c:ext xmlns:c16="http://schemas.microsoft.com/office/drawing/2014/chart" uri="{C3380CC4-5D6E-409C-BE32-E72D297353CC}">
              <c16:uniqueId val="{00000000-822B-4718-A324-F8FA1C09EAA3}"/>
            </c:ext>
          </c:extLst>
        </c:ser>
        <c:dLbls>
          <c:showLegendKey val="0"/>
          <c:showVal val="0"/>
          <c:showCatName val="0"/>
          <c:showSerName val="0"/>
          <c:showPercent val="0"/>
          <c:showBubbleSize val="0"/>
        </c:dLbls>
        <c:gapWidth val="150"/>
        <c:axId val="309206456"/>
        <c:axId val="3092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99.91</c:v>
                </c:pt>
              </c:numCache>
            </c:numRef>
          </c:val>
          <c:smooth val="0"/>
          <c:extLst xmlns:c16r2="http://schemas.microsoft.com/office/drawing/2015/06/chart">
            <c:ext xmlns:c16="http://schemas.microsoft.com/office/drawing/2014/chart" uri="{C3380CC4-5D6E-409C-BE32-E72D297353CC}">
              <c16:uniqueId val="{00000001-822B-4718-A324-F8FA1C09EAA3}"/>
            </c:ext>
          </c:extLst>
        </c:ser>
        <c:dLbls>
          <c:showLegendKey val="0"/>
          <c:showVal val="0"/>
          <c:showCatName val="0"/>
          <c:showSerName val="0"/>
          <c:showPercent val="0"/>
          <c:showBubbleSize val="0"/>
        </c:dLbls>
        <c:marker val="1"/>
        <c:smooth val="0"/>
        <c:axId val="309206456"/>
        <c:axId val="309206848"/>
      </c:lineChart>
      <c:dateAx>
        <c:axId val="309206456"/>
        <c:scaling>
          <c:orientation val="minMax"/>
        </c:scaling>
        <c:delete val="1"/>
        <c:axPos val="b"/>
        <c:numFmt formatCode="ge" sourceLinked="1"/>
        <c:majorTickMark val="none"/>
        <c:minorTickMark val="none"/>
        <c:tickLblPos val="none"/>
        <c:crossAx val="309206848"/>
        <c:crosses val="autoZero"/>
        <c:auto val="1"/>
        <c:lblOffset val="100"/>
        <c:baseTimeUnit val="years"/>
      </c:dateAx>
      <c:valAx>
        <c:axId val="3092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0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4.92</c:v>
                </c:pt>
                <c:pt idx="1">
                  <c:v>11.13</c:v>
                </c:pt>
                <c:pt idx="2">
                  <c:v>13.86</c:v>
                </c:pt>
                <c:pt idx="3">
                  <c:v>16.559999999999999</c:v>
                </c:pt>
                <c:pt idx="4">
                  <c:v>18.95</c:v>
                </c:pt>
              </c:numCache>
            </c:numRef>
          </c:val>
          <c:extLst xmlns:c16r2="http://schemas.microsoft.com/office/drawing/2015/06/chart">
            <c:ext xmlns:c16="http://schemas.microsoft.com/office/drawing/2014/chart" uri="{C3380CC4-5D6E-409C-BE32-E72D297353CC}">
              <c16:uniqueId val="{00000000-CB52-46A6-9532-2B444869F8B0}"/>
            </c:ext>
          </c:extLst>
        </c:ser>
        <c:dLbls>
          <c:showLegendKey val="0"/>
          <c:showVal val="0"/>
          <c:showCatName val="0"/>
          <c:showSerName val="0"/>
          <c:showPercent val="0"/>
          <c:showBubbleSize val="0"/>
        </c:dLbls>
        <c:gapWidth val="150"/>
        <c:axId val="309208024"/>
        <c:axId val="25972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14.76</c:v>
                </c:pt>
              </c:numCache>
            </c:numRef>
          </c:val>
          <c:smooth val="0"/>
          <c:extLst xmlns:c16r2="http://schemas.microsoft.com/office/drawing/2015/06/chart">
            <c:ext xmlns:c16="http://schemas.microsoft.com/office/drawing/2014/chart" uri="{C3380CC4-5D6E-409C-BE32-E72D297353CC}">
              <c16:uniqueId val="{00000001-CB52-46A6-9532-2B444869F8B0}"/>
            </c:ext>
          </c:extLst>
        </c:ser>
        <c:dLbls>
          <c:showLegendKey val="0"/>
          <c:showVal val="0"/>
          <c:showCatName val="0"/>
          <c:showSerName val="0"/>
          <c:showPercent val="0"/>
          <c:showBubbleSize val="0"/>
        </c:dLbls>
        <c:marker val="1"/>
        <c:smooth val="0"/>
        <c:axId val="309208024"/>
        <c:axId val="259720184"/>
      </c:lineChart>
      <c:dateAx>
        <c:axId val="309208024"/>
        <c:scaling>
          <c:orientation val="minMax"/>
        </c:scaling>
        <c:delete val="1"/>
        <c:axPos val="b"/>
        <c:numFmt formatCode="ge" sourceLinked="1"/>
        <c:majorTickMark val="none"/>
        <c:minorTickMark val="none"/>
        <c:tickLblPos val="none"/>
        <c:crossAx val="259720184"/>
        <c:crosses val="autoZero"/>
        <c:auto val="1"/>
        <c:lblOffset val="100"/>
        <c:baseTimeUnit val="years"/>
      </c:dateAx>
      <c:valAx>
        <c:axId val="25972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0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B4-4790-856A-3B335499C025}"/>
            </c:ext>
          </c:extLst>
        </c:ser>
        <c:dLbls>
          <c:showLegendKey val="0"/>
          <c:showVal val="0"/>
          <c:showCatName val="0"/>
          <c:showSerName val="0"/>
          <c:showPercent val="0"/>
          <c:showBubbleSize val="0"/>
        </c:dLbls>
        <c:gapWidth val="150"/>
        <c:axId val="259721360"/>
        <c:axId val="25972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8B4-4790-856A-3B335499C025}"/>
            </c:ext>
          </c:extLst>
        </c:ser>
        <c:dLbls>
          <c:showLegendKey val="0"/>
          <c:showVal val="0"/>
          <c:showCatName val="0"/>
          <c:showSerName val="0"/>
          <c:showPercent val="0"/>
          <c:showBubbleSize val="0"/>
        </c:dLbls>
        <c:marker val="1"/>
        <c:smooth val="0"/>
        <c:axId val="259721360"/>
        <c:axId val="259721752"/>
      </c:lineChart>
      <c:dateAx>
        <c:axId val="259721360"/>
        <c:scaling>
          <c:orientation val="minMax"/>
        </c:scaling>
        <c:delete val="1"/>
        <c:axPos val="b"/>
        <c:numFmt formatCode="ge" sourceLinked="1"/>
        <c:majorTickMark val="none"/>
        <c:minorTickMark val="none"/>
        <c:tickLblPos val="none"/>
        <c:crossAx val="259721752"/>
        <c:crosses val="autoZero"/>
        <c:auto val="1"/>
        <c:lblOffset val="100"/>
        <c:baseTimeUnit val="years"/>
      </c:dateAx>
      <c:valAx>
        <c:axId val="25972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2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24.86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F4-4C44-8BFC-81A0BD4CC39C}"/>
            </c:ext>
          </c:extLst>
        </c:ser>
        <c:dLbls>
          <c:showLegendKey val="0"/>
          <c:showVal val="0"/>
          <c:showCatName val="0"/>
          <c:showSerName val="0"/>
          <c:showPercent val="0"/>
          <c:showBubbleSize val="0"/>
        </c:dLbls>
        <c:gapWidth val="150"/>
        <c:axId val="259722928"/>
        <c:axId val="25972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148.76</c:v>
                </c:pt>
              </c:numCache>
            </c:numRef>
          </c:val>
          <c:smooth val="0"/>
          <c:extLst xmlns:c16r2="http://schemas.microsoft.com/office/drawing/2015/06/chart">
            <c:ext xmlns:c16="http://schemas.microsoft.com/office/drawing/2014/chart" uri="{C3380CC4-5D6E-409C-BE32-E72D297353CC}">
              <c16:uniqueId val="{00000001-EAF4-4C44-8BFC-81A0BD4CC39C}"/>
            </c:ext>
          </c:extLst>
        </c:ser>
        <c:dLbls>
          <c:showLegendKey val="0"/>
          <c:showVal val="0"/>
          <c:showCatName val="0"/>
          <c:showSerName val="0"/>
          <c:showPercent val="0"/>
          <c:showBubbleSize val="0"/>
        </c:dLbls>
        <c:marker val="1"/>
        <c:smooth val="0"/>
        <c:axId val="259722928"/>
        <c:axId val="259723320"/>
      </c:lineChart>
      <c:dateAx>
        <c:axId val="259722928"/>
        <c:scaling>
          <c:orientation val="minMax"/>
        </c:scaling>
        <c:delete val="1"/>
        <c:axPos val="b"/>
        <c:numFmt formatCode="ge" sourceLinked="1"/>
        <c:majorTickMark val="none"/>
        <c:minorTickMark val="none"/>
        <c:tickLblPos val="none"/>
        <c:crossAx val="259723320"/>
        <c:crosses val="autoZero"/>
        <c:auto val="1"/>
        <c:lblOffset val="100"/>
        <c:baseTimeUnit val="years"/>
      </c:dateAx>
      <c:valAx>
        <c:axId val="25972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2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0.7</c:v>
                </c:pt>
                <c:pt idx="1">
                  <c:v>0.23</c:v>
                </c:pt>
                <c:pt idx="2">
                  <c:v>0.38</c:v>
                </c:pt>
                <c:pt idx="3">
                  <c:v>5.89</c:v>
                </c:pt>
                <c:pt idx="4">
                  <c:v>3.85</c:v>
                </c:pt>
              </c:numCache>
            </c:numRef>
          </c:val>
          <c:extLst xmlns:c16r2="http://schemas.microsoft.com/office/drawing/2015/06/chart">
            <c:ext xmlns:c16="http://schemas.microsoft.com/office/drawing/2014/chart" uri="{C3380CC4-5D6E-409C-BE32-E72D297353CC}">
              <c16:uniqueId val="{00000000-B376-457E-A66C-C25B6C5ECC61}"/>
            </c:ext>
          </c:extLst>
        </c:ser>
        <c:dLbls>
          <c:showLegendKey val="0"/>
          <c:showVal val="0"/>
          <c:showCatName val="0"/>
          <c:showSerName val="0"/>
          <c:showPercent val="0"/>
          <c:showBubbleSize val="0"/>
        </c:dLbls>
        <c:gapWidth val="150"/>
        <c:axId val="259724496"/>
        <c:axId val="25972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129.05000000000001</c:v>
                </c:pt>
              </c:numCache>
            </c:numRef>
          </c:val>
          <c:smooth val="0"/>
          <c:extLst xmlns:c16r2="http://schemas.microsoft.com/office/drawing/2015/06/chart">
            <c:ext xmlns:c16="http://schemas.microsoft.com/office/drawing/2014/chart" uri="{C3380CC4-5D6E-409C-BE32-E72D297353CC}">
              <c16:uniqueId val="{00000001-B376-457E-A66C-C25B6C5ECC61}"/>
            </c:ext>
          </c:extLst>
        </c:ser>
        <c:dLbls>
          <c:showLegendKey val="0"/>
          <c:showVal val="0"/>
          <c:showCatName val="0"/>
          <c:showSerName val="0"/>
          <c:showPercent val="0"/>
          <c:showBubbleSize val="0"/>
        </c:dLbls>
        <c:marker val="1"/>
        <c:smooth val="0"/>
        <c:axId val="259724496"/>
        <c:axId val="259724888"/>
      </c:lineChart>
      <c:dateAx>
        <c:axId val="259724496"/>
        <c:scaling>
          <c:orientation val="minMax"/>
        </c:scaling>
        <c:delete val="1"/>
        <c:axPos val="b"/>
        <c:numFmt formatCode="ge" sourceLinked="1"/>
        <c:majorTickMark val="none"/>
        <c:minorTickMark val="none"/>
        <c:tickLblPos val="none"/>
        <c:crossAx val="259724888"/>
        <c:crosses val="autoZero"/>
        <c:auto val="1"/>
        <c:lblOffset val="100"/>
        <c:baseTimeUnit val="years"/>
      </c:dateAx>
      <c:valAx>
        <c:axId val="2597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2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1556.67</c:v>
                </c:pt>
                <c:pt idx="1">
                  <c:v>683.2</c:v>
                </c:pt>
                <c:pt idx="2">
                  <c:v>25.96</c:v>
                </c:pt>
                <c:pt idx="3">
                  <c:v>23.89</c:v>
                </c:pt>
                <c:pt idx="4">
                  <c:v>24.33</c:v>
                </c:pt>
              </c:numCache>
            </c:numRef>
          </c:val>
          <c:extLst xmlns:c16r2="http://schemas.microsoft.com/office/drawing/2015/06/chart">
            <c:ext xmlns:c16="http://schemas.microsoft.com/office/drawing/2014/chart" uri="{C3380CC4-5D6E-409C-BE32-E72D297353CC}">
              <c16:uniqueId val="{00000000-810F-4812-910E-89A268D2B90B}"/>
            </c:ext>
          </c:extLst>
        </c:ser>
        <c:dLbls>
          <c:showLegendKey val="0"/>
          <c:showVal val="0"/>
          <c:showCatName val="0"/>
          <c:showSerName val="0"/>
          <c:showPercent val="0"/>
          <c:showBubbleSize val="0"/>
        </c:dLbls>
        <c:gapWidth val="150"/>
        <c:axId val="259726064"/>
        <c:axId val="25972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810F-4812-910E-89A268D2B90B}"/>
            </c:ext>
          </c:extLst>
        </c:ser>
        <c:dLbls>
          <c:showLegendKey val="0"/>
          <c:showVal val="0"/>
          <c:showCatName val="0"/>
          <c:showSerName val="0"/>
          <c:showPercent val="0"/>
          <c:showBubbleSize val="0"/>
        </c:dLbls>
        <c:marker val="1"/>
        <c:smooth val="0"/>
        <c:axId val="259726064"/>
        <c:axId val="259726456"/>
      </c:lineChart>
      <c:dateAx>
        <c:axId val="259726064"/>
        <c:scaling>
          <c:orientation val="minMax"/>
        </c:scaling>
        <c:delete val="1"/>
        <c:axPos val="b"/>
        <c:numFmt formatCode="ge" sourceLinked="1"/>
        <c:majorTickMark val="none"/>
        <c:minorTickMark val="none"/>
        <c:tickLblPos val="none"/>
        <c:crossAx val="259726456"/>
        <c:crosses val="autoZero"/>
        <c:auto val="1"/>
        <c:lblOffset val="100"/>
        <c:baseTimeUnit val="years"/>
      </c:dateAx>
      <c:valAx>
        <c:axId val="25972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74.930000000000007</c:v>
                </c:pt>
                <c:pt idx="1">
                  <c:v>93.33</c:v>
                </c:pt>
                <c:pt idx="2">
                  <c:v>91.06</c:v>
                </c:pt>
                <c:pt idx="3">
                  <c:v>109.19</c:v>
                </c:pt>
                <c:pt idx="4">
                  <c:v>95.38</c:v>
                </c:pt>
              </c:numCache>
            </c:numRef>
          </c:val>
          <c:extLst xmlns:c16r2="http://schemas.microsoft.com/office/drawing/2015/06/chart">
            <c:ext xmlns:c16="http://schemas.microsoft.com/office/drawing/2014/chart" uri="{C3380CC4-5D6E-409C-BE32-E72D297353CC}">
              <c16:uniqueId val="{00000000-C94F-47BC-BD4F-F1A79C03222F}"/>
            </c:ext>
          </c:extLst>
        </c:ser>
        <c:dLbls>
          <c:showLegendKey val="0"/>
          <c:showVal val="0"/>
          <c:showCatName val="0"/>
          <c:showSerName val="0"/>
          <c:showPercent val="0"/>
          <c:showBubbleSize val="0"/>
        </c:dLbls>
        <c:gapWidth val="150"/>
        <c:axId val="259727632"/>
        <c:axId val="31089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C94F-47BC-BD4F-F1A79C03222F}"/>
            </c:ext>
          </c:extLst>
        </c:ser>
        <c:dLbls>
          <c:showLegendKey val="0"/>
          <c:showVal val="0"/>
          <c:showCatName val="0"/>
          <c:showSerName val="0"/>
          <c:showPercent val="0"/>
          <c:showBubbleSize val="0"/>
        </c:dLbls>
        <c:marker val="1"/>
        <c:smooth val="0"/>
        <c:axId val="259727632"/>
        <c:axId val="310890224"/>
      </c:lineChart>
      <c:dateAx>
        <c:axId val="259727632"/>
        <c:scaling>
          <c:orientation val="minMax"/>
        </c:scaling>
        <c:delete val="1"/>
        <c:axPos val="b"/>
        <c:numFmt formatCode="ge" sourceLinked="1"/>
        <c:majorTickMark val="none"/>
        <c:minorTickMark val="none"/>
        <c:tickLblPos val="none"/>
        <c:crossAx val="310890224"/>
        <c:crosses val="autoZero"/>
        <c:auto val="1"/>
        <c:lblOffset val="100"/>
        <c:baseTimeUnit val="years"/>
      </c:dateAx>
      <c:valAx>
        <c:axId val="31089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273.06</c:v>
                </c:pt>
                <c:pt idx="1">
                  <c:v>215.4</c:v>
                </c:pt>
                <c:pt idx="2">
                  <c:v>220.79</c:v>
                </c:pt>
                <c:pt idx="3">
                  <c:v>184.32</c:v>
                </c:pt>
                <c:pt idx="4">
                  <c:v>211.24</c:v>
                </c:pt>
              </c:numCache>
            </c:numRef>
          </c:val>
          <c:extLst xmlns:c16r2="http://schemas.microsoft.com/office/drawing/2015/06/chart">
            <c:ext xmlns:c16="http://schemas.microsoft.com/office/drawing/2014/chart" uri="{C3380CC4-5D6E-409C-BE32-E72D297353CC}">
              <c16:uniqueId val="{00000000-45E6-4E71-A178-9EFA4354D903}"/>
            </c:ext>
          </c:extLst>
        </c:ser>
        <c:dLbls>
          <c:showLegendKey val="0"/>
          <c:showVal val="0"/>
          <c:showCatName val="0"/>
          <c:showSerName val="0"/>
          <c:showPercent val="0"/>
          <c:showBubbleSize val="0"/>
        </c:dLbls>
        <c:gapWidth val="150"/>
        <c:axId val="310891400"/>
        <c:axId val="31089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45E6-4E71-A178-9EFA4354D903}"/>
            </c:ext>
          </c:extLst>
        </c:ser>
        <c:dLbls>
          <c:showLegendKey val="0"/>
          <c:showVal val="0"/>
          <c:showCatName val="0"/>
          <c:showSerName val="0"/>
          <c:showPercent val="0"/>
          <c:showBubbleSize val="0"/>
        </c:dLbls>
        <c:marker val="1"/>
        <c:smooth val="0"/>
        <c:axId val="310891400"/>
        <c:axId val="310891792"/>
      </c:lineChart>
      <c:dateAx>
        <c:axId val="310891400"/>
        <c:scaling>
          <c:orientation val="minMax"/>
        </c:scaling>
        <c:delete val="1"/>
        <c:axPos val="b"/>
        <c:numFmt formatCode="ge" sourceLinked="1"/>
        <c:majorTickMark val="none"/>
        <c:minorTickMark val="none"/>
        <c:tickLblPos val="none"/>
        <c:crossAx val="310891792"/>
        <c:crosses val="autoZero"/>
        <c:auto val="1"/>
        <c:lblOffset val="100"/>
        <c:baseTimeUnit val="years"/>
      </c:dateAx>
      <c:valAx>
        <c:axId val="31089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遠軽町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20362</v>
      </c>
      <c r="AM8" s="50"/>
      <c r="AN8" s="50"/>
      <c r="AO8" s="50"/>
      <c r="AP8" s="50"/>
      <c r="AQ8" s="50"/>
      <c r="AR8" s="50"/>
      <c r="AS8" s="50"/>
      <c r="AT8" s="45">
        <f>データ!T6</f>
        <v>1332.45</v>
      </c>
      <c r="AU8" s="45"/>
      <c r="AV8" s="45"/>
      <c r="AW8" s="45"/>
      <c r="AX8" s="45"/>
      <c r="AY8" s="45"/>
      <c r="AZ8" s="45"/>
      <c r="BA8" s="45"/>
      <c r="BB8" s="45">
        <f>データ!U6</f>
        <v>15.28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78.06</v>
      </c>
      <c r="J10" s="45"/>
      <c r="K10" s="45"/>
      <c r="L10" s="45"/>
      <c r="M10" s="45"/>
      <c r="N10" s="45"/>
      <c r="O10" s="45"/>
      <c r="P10" s="45">
        <f>データ!P6</f>
        <v>10.130000000000001</v>
      </c>
      <c r="Q10" s="45"/>
      <c r="R10" s="45"/>
      <c r="S10" s="45"/>
      <c r="T10" s="45"/>
      <c r="U10" s="45"/>
      <c r="V10" s="45"/>
      <c r="W10" s="45">
        <f>データ!Q6</f>
        <v>69.790000000000006</v>
      </c>
      <c r="X10" s="45"/>
      <c r="Y10" s="45"/>
      <c r="Z10" s="45"/>
      <c r="AA10" s="45"/>
      <c r="AB10" s="45"/>
      <c r="AC10" s="45"/>
      <c r="AD10" s="50">
        <f>データ!R6</f>
        <v>4104</v>
      </c>
      <c r="AE10" s="50"/>
      <c r="AF10" s="50"/>
      <c r="AG10" s="50"/>
      <c r="AH10" s="50"/>
      <c r="AI10" s="50"/>
      <c r="AJ10" s="50"/>
      <c r="AK10" s="2"/>
      <c r="AL10" s="50">
        <f>データ!V6</f>
        <v>2037</v>
      </c>
      <c r="AM10" s="50"/>
      <c r="AN10" s="50"/>
      <c r="AO10" s="50"/>
      <c r="AP10" s="50"/>
      <c r="AQ10" s="50"/>
      <c r="AR10" s="50"/>
      <c r="AS10" s="50"/>
      <c r="AT10" s="45">
        <f>データ!W6</f>
        <v>1.82</v>
      </c>
      <c r="AU10" s="45"/>
      <c r="AV10" s="45"/>
      <c r="AW10" s="45"/>
      <c r="AX10" s="45"/>
      <c r="AY10" s="45"/>
      <c r="AZ10" s="45"/>
      <c r="BA10" s="45"/>
      <c r="BB10" s="45">
        <f>データ!X6</f>
        <v>1119.23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pLB5DN88/ypeZsxDUh+QTNo+lb99e/s1vaCMdgMwiA3Y+ooDE7+4JmrbX0UTgQ8LLoqHnjmF+uQ7PDlWqP2lQg==" saltValue="DLD1aZx42eLQJGTXeBePA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15555</v>
      </c>
      <c r="D6" s="33">
        <f t="shared" si="3"/>
        <v>46</v>
      </c>
      <c r="E6" s="33">
        <f t="shared" si="3"/>
        <v>17</v>
      </c>
      <c r="F6" s="33">
        <f t="shared" si="3"/>
        <v>4</v>
      </c>
      <c r="G6" s="33">
        <f t="shared" si="3"/>
        <v>0</v>
      </c>
      <c r="H6" s="33" t="str">
        <f t="shared" si="3"/>
        <v>北海道　遠軽町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78.06</v>
      </c>
      <c r="P6" s="34">
        <f t="shared" si="3"/>
        <v>10.130000000000001</v>
      </c>
      <c r="Q6" s="34">
        <f t="shared" si="3"/>
        <v>69.790000000000006</v>
      </c>
      <c r="R6" s="34">
        <f t="shared" si="3"/>
        <v>4104</v>
      </c>
      <c r="S6" s="34">
        <f t="shared" si="3"/>
        <v>20362</v>
      </c>
      <c r="T6" s="34">
        <f t="shared" si="3"/>
        <v>1332.45</v>
      </c>
      <c r="U6" s="34">
        <f t="shared" si="3"/>
        <v>15.28</v>
      </c>
      <c r="V6" s="34">
        <f t="shared" si="3"/>
        <v>2037</v>
      </c>
      <c r="W6" s="34">
        <f t="shared" si="3"/>
        <v>1.82</v>
      </c>
      <c r="X6" s="34">
        <f t="shared" si="3"/>
        <v>1119.23</v>
      </c>
      <c r="Y6" s="35">
        <f>IF(Y7="",NA(),Y7)</f>
        <v>93.84</v>
      </c>
      <c r="Z6" s="35">
        <f t="shared" ref="Z6:AH6" si="4">IF(Z7="",NA(),Z7)</f>
        <v>105.95</v>
      </c>
      <c r="AA6" s="35">
        <f t="shared" si="4"/>
        <v>112.73</v>
      </c>
      <c r="AB6" s="35">
        <f t="shared" si="4"/>
        <v>121.24</v>
      </c>
      <c r="AC6" s="35">
        <f t="shared" si="4"/>
        <v>109.53</v>
      </c>
      <c r="AD6" s="35">
        <f t="shared" si="4"/>
        <v>95.59</v>
      </c>
      <c r="AE6" s="35">
        <f t="shared" si="4"/>
        <v>96.83</v>
      </c>
      <c r="AF6" s="35">
        <f t="shared" si="4"/>
        <v>98.32</v>
      </c>
      <c r="AG6" s="35">
        <f t="shared" si="4"/>
        <v>98.04</v>
      </c>
      <c r="AH6" s="35">
        <f t="shared" si="4"/>
        <v>99.91</v>
      </c>
      <c r="AI6" s="34" t="str">
        <f>IF(AI7="","",IF(AI7="-","【-】","【"&amp;SUBSTITUTE(TEXT(AI7,"#,##0.00"),"-","△")&amp;"】"))</f>
        <v>【102.38】</v>
      </c>
      <c r="AJ6" s="35">
        <f>IF(AJ7="",NA(),AJ7)</f>
        <v>24.86</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208.1</v>
      </c>
      <c r="AS6" s="35">
        <f t="shared" si="5"/>
        <v>148.76</v>
      </c>
      <c r="AT6" s="34" t="str">
        <f>IF(AT7="","",IF(AT7="-","【-】","【"&amp;SUBSTITUTE(TEXT(AT7,"#,##0.00"),"-","△")&amp;"】"))</f>
        <v>【102.97】</v>
      </c>
      <c r="AU6" s="35">
        <f>IF(AU7="",NA(),AU7)</f>
        <v>0.7</v>
      </c>
      <c r="AV6" s="35">
        <f t="shared" ref="AV6:BD6" si="6">IF(AV7="",NA(),AV7)</f>
        <v>0.23</v>
      </c>
      <c r="AW6" s="35">
        <f t="shared" si="6"/>
        <v>0.38</v>
      </c>
      <c r="AX6" s="35">
        <f t="shared" si="6"/>
        <v>5.89</v>
      </c>
      <c r="AY6" s="35">
        <f t="shared" si="6"/>
        <v>3.85</v>
      </c>
      <c r="AZ6" s="35">
        <f t="shared" si="6"/>
        <v>189.4</v>
      </c>
      <c r="BA6" s="35">
        <f t="shared" si="6"/>
        <v>69.430000000000007</v>
      </c>
      <c r="BB6" s="35">
        <f t="shared" si="6"/>
        <v>81.19</v>
      </c>
      <c r="BC6" s="35">
        <f t="shared" si="6"/>
        <v>75.290000000000006</v>
      </c>
      <c r="BD6" s="35">
        <f t="shared" si="6"/>
        <v>129.05000000000001</v>
      </c>
      <c r="BE6" s="34" t="str">
        <f>IF(BE7="","",IF(BE7="-","【-】","【"&amp;SUBSTITUTE(TEXT(BE7,"#,##0.00"),"-","△")&amp;"】"))</f>
        <v>【54.73】</v>
      </c>
      <c r="BF6" s="35">
        <f>IF(BF7="",NA(),BF7)</f>
        <v>1556.67</v>
      </c>
      <c r="BG6" s="35">
        <f t="shared" ref="BG6:BO6" si="7">IF(BG7="",NA(),BG7)</f>
        <v>683.2</v>
      </c>
      <c r="BH6" s="35">
        <f t="shared" si="7"/>
        <v>25.96</v>
      </c>
      <c r="BI6" s="35">
        <f t="shared" si="7"/>
        <v>23.89</v>
      </c>
      <c r="BJ6" s="35">
        <f t="shared" si="7"/>
        <v>24.33</v>
      </c>
      <c r="BK6" s="35">
        <f t="shared" si="7"/>
        <v>1554.05</v>
      </c>
      <c r="BL6" s="35">
        <f t="shared" si="7"/>
        <v>1671.86</v>
      </c>
      <c r="BM6" s="35">
        <f t="shared" si="7"/>
        <v>1673.47</v>
      </c>
      <c r="BN6" s="35">
        <f t="shared" si="7"/>
        <v>1592.72</v>
      </c>
      <c r="BO6" s="35">
        <f t="shared" si="7"/>
        <v>1223.96</v>
      </c>
      <c r="BP6" s="34" t="str">
        <f>IF(BP7="","",IF(BP7="-","【-】","【"&amp;SUBSTITUTE(TEXT(BP7,"#,##0.00"),"-","△")&amp;"】"))</f>
        <v>【1,225.44】</v>
      </c>
      <c r="BQ6" s="35">
        <f>IF(BQ7="",NA(),BQ7)</f>
        <v>74.930000000000007</v>
      </c>
      <c r="BR6" s="35">
        <f t="shared" ref="BR6:BZ6" si="8">IF(BR7="",NA(),BR7)</f>
        <v>93.33</v>
      </c>
      <c r="BS6" s="35">
        <f t="shared" si="8"/>
        <v>91.06</v>
      </c>
      <c r="BT6" s="35">
        <f t="shared" si="8"/>
        <v>109.19</v>
      </c>
      <c r="BU6" s="35">
        <f t="shared" si="8"/>
        <v>95.38</v>
      </c>
      <c r="BV6" s="35">
        <f t="shared" si="8"/>
        <v>53.01</v>
      </c>
      <c r="BW6" s="35">
        <f t="shared" si="8"/>
        <v>50.54</v>
      </c>
      <c r="BX6" s="35">
        <f t="shared" si="8"/>
        <v>49.22</v>
      </c>
      <c r="BY6" s="35">
        <f t="shared" si="8"/>
        <v>53.7</v>
      </c>
      <c r="BZ6" s="35">
        <f t="shared" si="8"/>
        <v>61.54</v>
      </c>
      <c r="CA6" s="34" t="str">
        <f>IF(CA7="","",IF(CA7="-","【-】","【"&amp;SUBSTITUTE(TEXT(CA7,"#,##0.00"),"-","△")&amp;"】"))</f>
        <v>【75.58】</v>
      </c>
      <c r="CB6" s="35">
        <f>IF(CB7="",NA(),CB7)</f>
        <v>273.06</v>
      </c>
      <c r="CC6" s="35">
        <f t="shared" ref="CC6:CK6" si="9">IF(CC7="",NA(),CC7)</f>
        <v>215.4</v>
      </c>
      <c r="CD6" s="35">
        <f t="shared" si="9"/>
        <v>220.79</v>
      </c>
      <c r="CE6" s="35">
        <f t="shared" si="9"/>
        <v>184.32</v>
      </c>
      <c r="CF6" s="35">
        <f t="shared" si="9"/>
        <v>211.24</v>
      </c>
      <c r="CG6" s="35">
        <f t="shared" si="9"/>
        <v>299.39</v>
      </c>
      <c r="CH6" s="35">
        <f t="shared" si="9"/>
        <v>320.36</v>
      </c>
      <c r="CI6" s="35">
        <f t="shared" si="9"/>
        <v>332.02</v>
      </c>
      <c r="CJ6" s="35">
        <f t="shared" si="9"/>
        <v>300.35000000000002</v>
      </c>
      <c r="CK6" s="35">
        <f t="shared" si="9"/>
        <v>267.86</v>
      </c>
      <c r="CL6" s="34" t="str">
        <f>IF(CL7="","",IF(CL7="-","【-】","【"&amp;SUBSTITUTE(TEXT(CL7,"#,##0.00"),"-","△")&amp;"】"))</f>
        <v>【215.23】</v>
      </c>
      <c r="CM6" s="35">
        <f>IF(CM7="",NA(),CM7)</f>
        <v>37.93</v>
      </c>
      <c r="CN6" s="35">
        <f t="shared" ref="CN6:CV6" si="10">IF(CN7="",NA(),CN7)</f>
        <v>59.93</v>
      </c>
      <c r="CO6" s="35">
        <f t="shared" si="10"/>
        <v>57.63</v>
      </c>
      <c r="CP6" s="35">
        <f t="shared" si="10"/>
        <v>63.48</v>
      </c>
      <c r="CQ6" s="35">
        <f t="shared" si="10"/>
        <v>57.78</v>
      </c>
      <c r="CR6" s="35">
        <f t="shared" si="10"/>
        <v>36.200000000000003</v>
      </c>
      <c r="CS6" s="35">
        <f t="shared" si="10"/>
        <v>34.74</v>
      </c>
      <c r="CT6" s="35">
        <f t="shared" si="10"/>
        <v>36.65</v>
      </c>
      <c r="CU6" s="35">
        <f t="shared" si="10"/>
        <v>37.72</v>
      </c>
      <c r="CV6" s="35">
        <f t="shared" si="10"/>
        <v>37.08</v>
      </c>
      <c r="CW6" s="34" t="str">
        <f>IF(CW7="","",IF(CW7="-","【-】","【"&amp;SUBSTITUTE(TEXT(CW7,"#,##0.00"),"-","△")&amp;"】"))</f>
        <v>【42.66】</v>
      </c>
      <c r="CX6" s="35">
        <f>IF(CX7="",NA(),CX7)</f>
        <v>80.75</v>
      </c>
      <c r="CY6" s="35">
        <f t="shared" ref="CY6:DG6" si="11">IF(CY7="",NA(),CY7)</f>
        <v>82.32</v>
      </c>
      <c r="CZ6" s="35">
        <f t="shared" si="11"/>
        <v>84.66</v>
      </c>
      <c r="DA6" s="35">
        <f t="shared" si="11"/>
        <v>85.17</v>
      </c>
      <c r="DB6" s="35">
        <f t="shared" si="11"/>
        <v>86.45</v>
      </c>
      <c r="DC6" s="35">
        <f t="shared" si="11"/>
        <v>71.069999999999993</v>
      </c>
      <c r="DD6" s="35">
        <f t="shared" si="11"/>
        <v>70.14</v>
      </c>
      <c r="DE6" s="35">
        <f t="shared" si="11"/>
        <v>68.83</v>
      </c>
      <c r="DF6" s="35">
        <f t="shared" si="11"/>
        <v>68.459999999999994</v>
      </c>
      <c r="DG6" s="35">
        <f t="shared" si="11"/>
        <v>67.22</v>
      </c>
      <c r="DH6" s="34" t="str">
        <f>IF(DH7="","",IF(DH7="-","【-】","【"&amp;SUBSTITUTE(TEXT(DH7,"#,##0.00"),"-","△")&amp;"】"))</f>
        <v>【82.67】</v>
      </c>
      <c r="DI6" s="35">
        <f>IF(DI7="",NA(),DI7)</f>
        <v>4.92</v>
      </c>
      <c r="DJ6" s="35">
        <f t="shared" ref="DJ6:DR6" si="12">IF(DJ7="",NA(),DJ7)</f>
        <v>11.13</v>
      </c>
      <c r="DK6" s="35">
        <f t="shared" si="12"/>
        <v>13.86</v>
      </c>
      <c r="DL6" s="35">
        <f t="shared" si="12"/>
        <v>16.559999999999999</v>
      </c>
      <c r="DM6" s="35">
        <f t="shared" si="12"/>
        <v>18.95</v>
      </c>
      <c r="DN6" s="35">
        <f t="shared" si="12"/>
        <v>6.66</v>
      </c>
      <c r="DO6" s="35">
        <f t="shared" si="12"/>
        <v>14.53</v>
      </c>
      <c r="DP6" s="35">
        <f t="shared" si="12"/>
        <v>17.72</v>
      </c>
      <c r="DQ6" s="35">
        <f t="shared" si="12"/>
        <v>18.920000000000002</v>
      </c>
      <c r="DR6" s="35">
        <f t="shared" si="12"/>
        <v>14.76</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0.13</v>
      </c>
      <c r="EO6" s="34" t="str">
        <f>IF(EO7="","",IF(EO7="-","【-】","【"&amp;SUBSTITUTE(TEXT(EO7,"#,##0.00"),"-","△")&amp;"】"))</f>
        <v>【0.10】</v>
      </c>
    </row>
    <row r="7" spans="1:148" s="36" customFormat="1" x14ac:dyDescent="0.15">
      <c r="A7" s="28"/>
      <c r="B7" s="37">
        <v>2017</v>
      </c>
      <c r="C7" s="37">
        <v>15555</v>
      </c>
      <c r="D7" s="37">
        <v>46</v>
      </c>
      <c r="E7" s="37">
        <v>17</v>
      </c>
      <c r="F7" s="37">
        <v>4</v>
      </c>
      <c r="G7" s="37">
        <v>0</v>
      </c>
      <c r="H7" s="37" t="s">
        <v>108</v>
      </c>
      <c r="I7" s="37" t="s">
        <v>109</v>
      </c>
      <c r="J7" s="37" t="s">
        <v>110</v>
      </c>
      <c r="K7" s="37" t="s">
        <v>111</v>
      </c>
      <c r="L7" s="37" t="s">
        <v>112</v>
      </c>
      <c r="M7" s="37" t="s">
        <v>113</v>
      </c>
      <c r="N7" s="38" t="s">
        <v>114</v>
      </c>
      <c r="O7" s="38">
        <v>78.06</v>
      </c>
      <c r="P7" s="38">
        <v>10.130000000000001</v>
      </c>
      <c r="Q7" s="38">
        <v>69.790000000000006</v>
      </c>
      <c r="R7" s="38">
        <v>4104</v>
      </c>
      <c r="S7" s="38">
        <v>20362</v>
      </c>
      <c r="T7" s="38">
        <v>1332.45</v>
      </c>
      <c r="U7" s="38">
        <v>15.28</v>
      </c>
      <c r="V7" s="38">
        <v>2037</v>
      </c>
      <c r="W7" s="38">
        <v>1.82</v>
      </c>
      <c r="X7" s="38">
        <v>1119.23</v>
      </c>
      <c r="Y7" s="38">
        <v>93.84</v>
      </c>
      <c r="Z7" s="38">
        <v>105.95</v>
      </c>
      <c r="AA7" s="38">
        <v>112.73</v>
      </c>
      <c r="AB7" s="38">
        <v>121.24</v>
      </c>
      <c r="AC7" s="38">
        <v>109.53</v>
      </c>
      <c r="AD7" s="38">
        <v>95.59</v>
      </c>
      <c r="AE7" s="38">
        <v>96.83</v>
      </c>
      <c r="AF7" s="38">
        <v>98.32</v>
      </c>
      <c r="AG7" s="38">
        <v>98.04</v>
      </c>
      <c r="AH7" s="38">
        <v>99.91</v>
      </c>
      <c r="AI7" s="38">
        <v>102.38</v>
      </c>
      <c r="AJ7" s="38">
        <v>24.86</v>
      </c>
      <c r="AK7" s="38">
        <v>0</v>
      </c>
      <c r="AL7" s="38">
        <v>0</v>
      </c>
      <c r="AM7" s="38">
        <v>0</v>
      </c>
      <c r="AN7" s="38">
        <v>0</v>
      </c>
      <c r="AO7" s="38">
        <v>137.81</v>
      </c>
      <c r="AP7" s="38">
        <v>172.52</v>
      </c>
      <c r="AQ7" s="38">
        <v>201.29</v>
      </c>
      <c r="AR7" s="38">
        <v>208.1</v>
      </c>
      <c r="AS7" s="38">
        <v>148.76</v>
      </c>
      <c r="AT7" s="38">
        <v>102.97</v>
      </c>
      <c r="AU7" s="38">
        <v>0.7</v>
      </c>
      <c r="AV7" s="38">
        <v>0.23</v>
      </c>
      <c r="AW7" s="38">
        <v>0.38</v>
      </c>
      <c r="AX7" s="38">
        <v>5.89</v>
      </c>
      <c r="AY7" s="38">
        <v>3.85</v>
      </c>
      <c r="AZ7" s="38">
        <v>189.4</v>
      </c>
      <c r="BA7" s="38">
        <v>69.430000000000007</v>
      </c>
      <c r="BB7" s="38">
        <v>81.19</v>
      </c>
      <c r="BC7" s="38">
        <v>75.290000000000006</v>
      </c>
      <c r="BD7" s="38">
        <v>129.05000000000001</v>
      </c>
      <c r="BE7" s="38">
        <v>54.73</v>
      </c>
      <c r="BF7" s="38">
        <v>1556.67</v>
      </c>
      <c r="BG7" s="38">
        <v>683.2</v>
      </c>
      <c r="BH7" s="38">
        <v>25.96</v>
      </c>
      <c r="BI7" s="38">
        <v>23.89</v>
      </c>
      <c r="BJ7" s="38">
        <v>24.33</v>
      </c>
      <c r="BK7" s="38">
        <v>1554.05</v>
      </c>
      <c r="BL7" s="38">
        <v>1671.86</v>
      </c>
      <c r="BM7" s="38">
        <v>1673.47</v>
      </c>
      <c r="BN7" s="38">
        <v>1592.72</v>
      </c>
      <c r="BO7" s="38">
        <v>1223.96</v>
      </c>
      <c r="BP7" s="38">
        <v>1225.44</v>
      </c>
      <c r="BQ7" s="38">
        <v>74.930000000000007</v>
      </c>
      <c r="BR7" s="38">
        <v>93.33</v>
      </c>
      <c r="BS7" s="38">
        <v>91.06</v>
      </c>
      <c r="BT7" s="38">
        <v>109.19</v>
      </c>
      <c r="BU7" s="38">
        <v>95.38</v>
      </c>
      <c r="BV7" s="38">
        <v>53.01</v>
      </c>
      <c r="BW7" s="38">
        <v>50.54</v>
      </c>
      <c r="BX7" s="38">
        <v>49.22</v>
      </c>
      <c r="BY7" s="38">
        <v>53.7</v>
      </c>
      <c r="BZ7" s="38">
        <v>61.54</v>
      </c>
      <c r="CA7" s="38">
        <v>75.58</v>
      </c>
      <c r="CB7" s="38">
        <v>273.06</v>
      </c>
      <c r="CC7" s="38">
        <v>215.4</v>
      </c>
      <c r="CD7" s="38">
        <v>220.79</v>
      </c>
      <c r="CE7" s="38">
        <v>184.32</v>
      </c>
      <c r="CF7" s="38">
        <v>211.24</v>
      </c>
      <c r="CG7" s="38">
        <v>299.39</v>
      </c>
      <c r="CH7" s="38">
        <v>320.36</v>
      </c>
      <c r="CI7" s="38">
        <v>332.02</v>
      </c>
      <c r="CJ7" s="38">
        <v>300.35000000000002</v>
      </c>
      <c r="CK7" s="38">
        <v>267.86</v>
      </c>
      <c r="CL7" s="38">
        <v>215.23</v>
      </c>
      <c r="CM7" s="38">
        <v>37.93</v>
      </c>
      <c r="CN7" s="38">
        <v>59.93</v>
      </c>
      <c r="CO7" s="38">
        <v>57.63</v>
      </c>
      <c r="CP7" s="38">
        <v>63.48</v>
      </c>
      <c r="CQ7" s="38">
        <v>57.78</v>
      </c>
      <c r="CR7" s="38">
        <v>36.200000000000003</v>
      </c>
      <c r="CS7" s="38">
        <v>34.74</v>
      </c>
      <c r="CT7" s="38">
        <v>36.65</v>
      </c>
      <c r="CU7" s="38">
        <v>37.72</v>
      </c>
      <c r="CV7" s="38">
        <v>37.08</v>
      </c>
      <c r="CW7" s="38">
        <v>42.66</v>
      </c>
      <c r="CX7" s="38">
        <v>80.75</v>
      </c>
      <c r="CY7" s="38">
        <v>82.32</v>
      </c>
      <c r="CZ7" s="38">
        <v>84.66</v>
      </c>
      <c r="DA7" s="38">
        <v>85.17</v>
      </c>
      <c r="DB7" s="38">
        <v>86.45</v>
      </c>
      <c r="DC7" s="38">
        <v>71.069999999999993</v>
      </c>
      <c r="DD7" s="38">
        <v>70.14</v>
      </c>
      <c r="DE7" s="38">
        <v>68.83</v>
      </c>
      <c r="DF7" s="38">
        <v>68.459999999999994</v>
      </c>
      <c r="DG7" s="38">
        <v>67.22</v>
      </c>
      <c r="DH7" s="38">
        <v>82.67</v>
      </c>
      <c r="DI7" s="38">
        <v>4.92</v>
      </c>
      <c r="DJ7" s="38">
        <v>11.13</v>
      </c>
      <c r="DK7" s="38">
        <v>13.86</v>
      </c>
      <c r="DL7" s="38">
        <v>16.559999999999999</v>
      </c>
      <c r="DM7" s="38">
        <v>18.95</v>
      </c>
      <c r="DN7" s="38">
        <v>6.66</v>
      </c>
      <c r="DO7" s="38">
        <v>14.53</v>
      </c>
      <c r="DP7" s="38">
        <v>17.72</v>
      </c>
      <c r="DQ7" s="38">
        <v>18.920000000000002</v>
      </c>
      <c r="DR7" s="38">
        <v>14.76</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2019-01-25T06:59:55Z</cp:lastPrinted>
  <dcterms:created xsi:type="dcterms:W3CDTF">2018-12-03T08:52:12Z</dcterms:created>
  <dcterms:modified xsi:type="dcterms:W3CDTF">2019-01-25T07:20:06Z</dcterms:modified>
  <cp:category/>
</cp:coreProperties>
</file>