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ile01\DATA\経済部\水道課\share\Soumusyo\H30\経営比較分析表\経営比較分析表\"/>
    </mc:Choice>
  </mc:AlternateContent>
  <workbookProtection workbookAlgorithmName="SHA-512" workbookHashValue="/DKu+EZFyX1MLQT9mXIPk24YeX985w8SEfAjh3qc5MvFnZ6IE2jeNqB8g9pKh+uKEy1okeUE5240R2WLkQhGHg==" workbookSaltValue="N0DdZs3CAjP82GT7OOWGkQ==" workbookSpinCount="100000" lockStructure="1"/>
  <bookViews>
    <workbookView xWindow="0" yWindow="0" windowWidth="15360" windowHeight="8340"/>
  </bookViews>
  <sheets>
    <sheet name="法適用_下水道事業" sheetId="4" r:id="rId1"/>
    <sheet name="データ" sheetId="5" state="hidden" r:id="rId2"/>
  </sheet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<sst xmlns="http://schemas.openxmlformats.org/spreadsheetml/2006/main" count="223" uniqueCount="111">
  <si>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</si>
  <si>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</si>
  <si>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</si>
  <si>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</si>
  <si>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</si>
  <si>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</si>
  <si>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</si>
  <si>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</si>
  <si>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</si>
  <si>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</si>
  <si>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</si>
  <si>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</si>
  <si>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</si>
  <si>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</si>
  <si>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</si>
  <si>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</si>
  <si>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</si>
  <si>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</si>
  <si>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</si>
  <si>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</si>
  <si>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</si>
  <si>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</si>
  <si>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</si>
  <si>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</si>
  <si>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</si>
  <si>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</si>
  <si>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</si>
  <si>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</si>
  <si>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</si>
  <si>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</si>
  <si>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</si>
  <si>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</si>
  <si>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</si>
  <si>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</si>
  <si>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</si>
  <si>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</si>
  <si>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</si>
  <si>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</si>
  <si>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</si>
  <si>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</si>
  <si>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</si>
  <si>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</si>
  <si>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</si>
  <si>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</si>
  <si>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</si>
  <si>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</si>
  <si>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</si>
  <si>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</si>
  <si>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</si>
  <si>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</si>
  <si>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</si>
  <si>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</si>
  <si>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</si>
  <si>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</si>
  <si>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</si>
  <si>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</si>
  <si>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</si>
  <si>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</si>
  <si>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</si>
  <si>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</si>
  <si>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</si>
  <si>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</si>
  <si>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</si>
  <si>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</si>
  <si>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</si>
  <si>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</si>
  <si>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</si>
  <si>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</si>
  <si>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</si>
  <si>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</si>
  <si>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</si>
  <si>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</si>
  <si>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</si>
  <si>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</si>
  <si>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</si>
  <si>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</si>
  <si>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</si>
  <si>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</si>
  <si>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</si>
  <si>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</si>
  <si>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</si>
  <si>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</si>
  <si>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</si>
  <si>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</si>
  <si>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</si>
  <si>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</si>
  <si>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</si>
  <si>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</si>
  <si>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</si>
  <si>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</si>
  <si>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</si>
  <si>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</si>
  <si>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</si>
  <si>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</si>
  <si>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</si>
  <si>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</si>
  <si>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遠軽町</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</si>
  <si>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</si>
  <si>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</si>
  <si>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</si>
  <si>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</si>
  <si>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</si>
  <si>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</si>
  <si>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</si>
  <si>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</si>
  <si>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</si>
  <si>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</si>
  <si>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</si>
  <si>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人口減少に伴う使用料収入の減少が避けられないことに加え、処理施設や管渠の老朽化が進み、計画的な更新とそれに伴う財源確保が課題となるため、投資の効率化と維持管理費等の削減により経営改善を図っていくことが必要である。
　また、「経営戦略」に基づき経営基盤の強化と財政マネジメントの向上に取り組み、事業の安定的経営を行っていく。</t>
    <rPh sb="1" eb="3">
      <t>コンゴ</t>
    </rPh>
    <rPh sb="3" eb="5">
      <t>ジンコウ</t>
    </rPh>
    <rPh sb="5" eb="7">
      <t>ゲンショウ</t>
    </rPh>
    <rPh sb="8" eb="9">
      <t>トモナ</t>
    </rPh>
    <rPh sb="10" eb="13">
      <t>シヨウリョウ</t>
    </rPh>
    <rPh sb="13" eb="15">
      <t>シュウニュウ</t>
    </rPh>
    <rPh sb="16" eb="18">
      <t>ゲンショウ</t>
    </rPh>
    <rPh sb="19" eb="20">
      <t>サ</t>
    </rPh>
    <rPh sb="28" eb="29">
      <t>クワ</t>
    </rPh>
    <rPh sb="31" eb="33">
      <t>ショリ</t>
    </rPh>
    <rPh sb="33" eb="35">
      <t>シセツ</t>
    </rPh>
    <rPh sb="36" eb="38">
      <t>カンキョ</t>
    </rPh>
    <rPh sb="39" eb="42">
      <t>ロウキュウカ</t>
    </rPh>
    <rPh sb="43" eb="44">
      <t>スス</t>
    </rPh>
    <rPh sb="46" eb="49">
      <t>ケイカクテキ</t>
    </rPh>
    <rPh sb="50" eb="52">
      <t>コウシン</t>
    </rPh>
    <rPh sb="56" eb="57">
      <t>トモナ</t>
    </rPh>
    <rPh sb="58" eb="60">
      <t>ザイゲン</t>
    </rPh>
    <rPh sb="60" eb="62">
      <t>カクホ</t>
    </rPh>
    <rPh sb="63" eb="65">
      <t>カダイ</t>
    </rPh>
    <rPh sb="71" eb="73">
      <t>トウシ</t>
    </rPh>
    <rPh sb="74" eb="77">
      <t>コウリツカ</t>
    </rPh>
    <rPh sb="78" eb="80">
      <t>イジ</t>
    </rPh>
    <rPh sb="80" eb="83">
      <t>カンリヒ</t>
    </rPh>
    <rPh sb="83" eb="84">
      <t>トウ</t>
    </rPh>
    <rPh sb="85" eb="87">
      <t>サクゲン</t>
    </rPh>
    <rPh sb="90" eb="92">
      <t>ケイエイ</t>
    </rPh>
    <rPh sb="92" eb="94">
      <t>カイゼン</t>
    </rPh>
    <rPh sb="95" eb="96">
      <t>ハカ</t>
    </rPh>
    <rPh sb="103" eb="105">
      <t>ヒツヨウ</t>
    </rPh>
    <rPh sb="115" eb="117">
      <t>ケイエイ</t>
    </rPh>
    <rPh sb="117" eb="119">
      <t>センリャク</t>
    </rPh>
    <rPh sb="121" eb="122">
      <t>モト</t>
    </rPh>
    <rPh sb="124" eb="126">
      <t>ケイエイ</t>
    </rPh>
    <rPh sb="126" eb="128">
      <t>キバン</t>
    </rPh>
    <rPh sb="129" eb="131">
      <t>キョウカ</t>
    </rPh>
    <rPh sb="132" eb="134">
      <t>ザイセイ</t>
    </rPh>
    <rPh sb="141" eb="143">
      <t>コウジョウ</t>
    </rPh>
    <rPh sb="144" eb="145">
      <t>ト</t>
    </rPh>
    <rPh sb="146" eb="147">
      <t>ク</t>
    </rPh>
    <rPh sb="149" eb="151">
      <t>ジギョウ</t>
    </rPh>
    <rPh sb="152" eb="155">
      <t>アンテイテキ</t>
    </rPh>
    <rPh sb="155" eb="157">
      <t>ケイエイ</t>
    </rPh>
    <rPh sb="158" eb="159">
      <t>オコナ</t>
    </rPh>
    <phoneticPr fontId="4"/>
  </si>
  <si>
    <t>　経常収支比率は、100％を超え、単年度収支は黒字であり、累積欠損金は発生していない。
　流動比率は100％を下回っているが、建設改良費等に充てられた企業債がほとんどを占めており、将来、企業債の償還原資は料金収入等により賄われる予定である。
　企業債残高対事業規模比率は、平均値を大きく下回っており、低い値で推移している。
　経費回収率は、前年度に比べ下落し、100％を下回っており、汚水に係る費用を下水道使用料で賄うことができず、一般会計からの繰入金に頼らざるを得ない状況である。
　汚水処理原価は、前年度に比べやや増加している。
　施設利用率は、平均値を上回っており、施設が有効に活用されているといえる。
　水洗化率は、平均値を超えているが、使用料収入の確保を図るため、水洗化率向上に繋がる取組みを講じていく必要がある。</t>
    <rPh sb="1" eb="3">
      <t>ケイジョウ</t>
    </rPh>
    <rPh sb="3" eb="5">
      <t>シュウシ</t>
    </rPh>
    <rPh sb="5" eb="7">
      <t>ヒリツ</t>
    </rPh>
    <rPh sb="14" eb="15">
      <t>コ</t>
    </rPh>
    <rPh sb="17" eb="20">
      <t>タンネンド</t>
    </rPh>
    <rPh sb="20" eb="22">
      <t>シュウシ</t>
    </rPh>
    <rPh sb="23" eb="25">
      <t>クロジ</t>
    </rPh>
    <rPh sb="29" eb="31">
      <t>ルイセキ</t>
    </rPh>
    <rPh sb="31" eb="34">
      <t>ケッソンキン</t>
    </rPh>
    <rPh sb="35" eb="37">
      <t>ハッセイ</t>
    </rPh>
    <rPh sb="45" eb="47">
      <t>リュウドウ</t>
    </rPh>
    <rPh sb="47" eb="49">
      <t>ヒリツ</t>
    </rPh>
    <rPh sb="55" eb="57">
      <t>シタマワ</t>
    </rPh>
    <rPh sb="63" eb="65">
      <t>ケンセツ</t>
    </rPh>
    <rPh sb="65" eb="67">
      <t>カイリョウ</t>
    </rPh>
    <rPh sb="67" eb="68">
      <t>ヒ</t>
    </rPh>
    <rPh sb="68" eb="69">
      <t>トウ</t>
    </rPh>
    <rPh sb="70" eb="71">
      <t>ア</t>
    </rPh>
    <rPh sb="75" eb="77">
      <t>キギョウ</t>
    </rPh>
    <rPh sb="77" eb="78">
      <t>サイ</t>
    </rPh>
    <rPh sb="84" eb="85">
      <t>シ</t>
    </rPh>
    <rPh sb="90" eb="92">
      <t>ショウライ</t>
    </rPh>
    <rPh sb="93" eb="95">
      <t>キギョウ</t>
    </rPh>
    <rPh sb="95" eb="96">
      <t>サイ</t>
    </rPh>
    <rPh sb="97" eb="99">
      <t>ショウカン</t>
    </rPh>
    <rPh sb="99" eb="101">
      <t>ゲンシ</t>
    </rPh>
    <rPh sb="102" eb="104">
      <t>リョウキン</t>
    </rPh>
    <rPh sb="104" eb="106">
      <t>シュウニュウ</t>
    </rPh>
    <rPh sb="106" eb="107">
      <t>トウ</t>
    </rPh>
    <rPh sb="110" eb="111">
      <t>マカナ</t>
    </rPh>
    <rPh sb="114" eb="116">
      <t>ヨテイ</t>
    </rPh>
    <rPh sb="122" eb="124">
      <t>キギョウ</t>
    </rPh>
    <rPh sb="124" eb="125">
      <t>サイ</t>
    </rPh>
    <rPh sb="125" eb="127">
      <t>ザンダカ</t>
    </rPh>
    <rPh sb="127" eb="128">
      <t>タイ</t>
    </rPh>
    <rPh sb="128" eb="130">
      <t>ジギョウ</t>
    </rPh>
    <rPh sb="130" eb="132">
      <t>キボ</t>
    </rPh>
    <rPh sb="132" eb="134">
      <t>ヒリツ</t>
    </rPh>
    <rPh sb="136" eb="139">
      <t>ヘイキンチ</t>
    </rPh>
    <rPh sb="140" eb="141">
      <t>オオ</t>
    </rPh>
    <rPh sb="143" eb="145">
      <t>シタマワ</t>
    </rPh>
    <rPh sb="150" eb="151">
      <t>ヒク</t>
    </rPh>
    <rPh sb="152" eb="153">
      <t>アタイ</t>
    </rPh>
    <rPh sb="154" eb="156">
      <t>スイイ</t>
    </rPh>
    <rPh sb="163" eb="165">
      <t>ケイヒ</t>
    </rPh>
    <rPh sb="165" eb="167">
      <t>カイシュウ</t>
    </rPh>
    <rPh sb="167" eb="168">
      <t>リツ</t>
    </rPh>
    <rPh sb="170" eb="173">
      <t>ゼンネンド</t>
    </rPh>
    <rPh sb="174" eb="175">
      <t>クラ</t>
    </rPh>
    <rPh sb="176" eb="178">
      <t>ゲラク</t>
    </rPh>
    <rPh sb="185" eb="187">
      <t>シタマワ</t>
    </rPh>
    <rPh sb="192" eb="194">
      <t>オスイ</t>
    </rPh>
    <rPh sb="195" eb="196">
      <t>カカ</t>
    </rPh>
    <rPh sb="197" eb="199">
      <t>ヒヨウ</t>
    </rPh>
    <rPh sb="200" eb="203">
      <t>ゲスイドウ</t>
    </rPh>
    <rPh sb="203" eb="206">
      <t>シヨウリョウ</t>
    </rPh>
    <rPh sb="207" eb="208">
      <t>マカナ</t>
    </rPh>
    <rPh sb="216" eb="218">
      <t>イッパン</t>
    </rPh>
    <rPh sb="218" eb="220">
      <t>カイケイ</t>
    </rPh>
    <rPh sb="223" eb="225">
      <t>クリイレ</t>
    </rPh>
    <rPh sb="225" eb="226">
      <t>キン</t>
    </rPh>
    <rPh sb="227" eb="228">
      <t>タヨ</t>
    </rPh>
    <rPh sb="232" eb="233">
      <t>エ</t>
    </rPh>
    <rPh sb="235" eb="237">
      <t>ジョウキョウ</t>
    </rPh>
    <rPh sb="243" eb="245">
      <t>オスイ</t>
    </rPh>
    <rPh sb="245" eb="247">
      <t>ショリ</t>
    </rPh>
    <rPh sb="247" eb="249">
      <t>ゲンカ</t>
    </rPh>
    <rPh sb="251" eb="254">
      <t>ゼンネンド</t>
    </rPh>
    <rPh sb="255" eb="256">
      <t>クラ</t>
    </rPh>
    <rPh sb="259" eb="261">
      <t>ゾウカ</t>
    </rPh>
    <rPh sb="268" eb="270">
      <t>シセツ</t>
    </rPh>
    <rPh sb="270" eb="273">
      <t>リヨウリツ</t>
    </rPh>
    <rPh sb="275" eb="278">
      <t>ヘイキンチ</t>
    </rPh>
    <rPh sb="279" eb="281">
      <t>ウワマワ</t>
    </rPh>
    <rPh sb="286" eb="288">
      <t>シセツ</t>
    </rPh>
    <rPh sb="289" eb="291">
      <t>ユウコウ</t>
    </rPh>
    <rPh sb="292" eb="294">
      <t>カツヨウ</t>
    </rPh>
    <rPh sb="306" eb="309">
      <t>スイセンカ</t>
    </rPh>
    <rPh sb="309" eb="310">
      <t>リツ</t>
    </rPh>
    <rPh sb="312" eb="315">
      <t>ヘイキンチ</t>
    </rPh>
    <rPh sb="316" eb="317">
      <t>コ</t>
    </rPh>
    <rPh sb="323" eb="326">
      <t>シヨウリョウ</t>
    </rPh>
    <rPh sb="326" eb="328">
      <t>シュウニュウ</t>
    </rPh>
    <rPh sb="329" eb="331">
      <t>カクホ</t>
    </rPh>
    <rPh sb="332" eb="333">
      <t>ハカ</t>
    </rPh>
    <rPh sb="337" eb="340">
      <t>スイセンカ</t>
    </rPh>
    <rPh sb="340" eb="341">
      <t>リツ</t>
    </rPh>
    <rPh sb="341" eb="343">
      <t>コウジョウ</t>
    </rPh>
    <rPh sb="344" eb="345">
      <t>ツナ</t>
    </rPh>
    <rPh sb="347" eb="349">
      <t>トリク</t>
    </rPh>
    <rPh sb="351" eb="352">
      <t>コウ</t>
    </rPh>
    <rPh sb="356" eb="358">
      <t>ヒツヨウ</t>
    </rPh>
    <phoneticPr fontId="4"/>
  </si>
  <si>
    <t>　有形固定資産減価償却費率は、年々上昇しているが、遠軽町の特定環境保全公共下水道は、平成16年度に供用開始をしており、施設は老朽化していない。</t>
    <rPh sb="1" eb="3">
      <t>ユウケイ</t>
    </rPh>
    <rPh sb="3" eb="5">
      <t>コテイ</t>
    </rPh>
    <rPh sb="5" eb="7">
      <t>シサン</t>
    </rPh>
    <rPh sb="7" eb="9">
      <t>ゲンカ</t>
    </rPh>
    <rPh sb="9" eb="11">
      <t>ショウキャク</t>
    </rPh>
    <rPh sb="11" eb="12">
      <t>ヒ</t>
    </rPh>
    <rPh sb="12" eb="13">
      <t>リツ</t>
    </rPh>
    <rPh sb="15" eb="17">
      <t>ネンネン</t>
    </rPh>
    <rPh sb="17" eb="19">
      <t>ジョウショウ</t>
    </rPh>
    <rPh sb="25" eb="28">
      <t>エンガルチョウ</t>
    </rPh>
    <rPh sb="29" eb="31">
      <t>トクテイ</t>
    </rPh>
    <rPh sb="31" eb="33">
      <t>カンキョウ</t>
    </rPh>
    <rPh sb="33" eb="35">
      <t>ホゼン</t>
    </rPh>
    <rPh sb="35" eb="37">
      <t>コウキョウ</t>
    </rPh>
    <rPh sb="37" eb="40">
      <t>ゲスイドウ</t>
    </rPh>
    <rPh sb="42" eb="44">
      <t>ヘイセイ</t>
    </rPh>
    <rPh sb="46" eb="47">
      <t>ネン</t>
    </rPh>
    <rPh sb="47" eb="48">
      <t>ド</t>
    </rPh>
    <rPh sb="49" eb="51">
      <t>キョウヨウ</t>
    </rPh>
    <rPh sb="51" eb="53">
      <t>カイシ</t>
    </rPh>
    <rPh sb="59" eb="61">
      <t>シセツ</t>
    </rPh>
    <rPh sb="62" eb="65">
      <t>ロウキュウカ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</si>
</sst>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85-47E6-8F12-3D0A483BDDEA}"/>
            </c:ext>
          </c:extLst>
        </c:ser>
        <c:dLbls>
          <c:showLegendKey val="0"/>
          <c:showVal val="0"/>
          <c:showCatName val="0"/>
          <c:showSerName val="0"/>
          <c:showPercent val="0"/>
          <c:showBubbleSize val="0"/>
        </c:dLbls>
        <c:gapWidth val="150"/>
        <c:axId val="245966432"/>
        <c:axId val="18558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xmlns:c16r2="http://schemas.microsoft.com/office/drawing/2015/06/chart">
            <c:ext xmlns:c16="http://schemas.microsoft.com/office/drawing/2014/chart" uri="{C3380CC4-5D6E-409C-BE32-E72D297353CC}">
              <c16:uniqueId val="{00000001-2C85-47E6-8F12-3D0A483BDDEA}"/>
            </c:ext>
          </c:extLst>
        </c:ser>
        <c:dLbls>
          <c:showLegendKey val="0"/>
          <c:showVal val="0"/>
          <c:showCatName val="0"/>
          <c:showSerName val="0"/>
          <c:showPercent val="0"/>
          <c:showBubbleSize val="0"/>
        </c:dLbls>
        <c:marker val="1"/>
        <c:smooth val="0"/>
        <c:axId val="245966432"/>
        <c:axId val="185582920"/>
      </c:lineChart>
      <c:dateAx>
        <c:axId val="245966432"/>
        <c:scaling>
          <c:orientation val="minMax"/>
        </c:scaling>
        <c:delete val="1"/>
        <c:axPos val="b"/>
        <c:numFmt formatCode="ge" sourceLinked="1"/>
        <c:majorTickMark val="none"/>
        <c:minorTickMark val="none"/>
        <c:tickLblPos val="none"/>
        <c:crossAx val="185582920"/>
        <c:crosses val="autoZero"/>
        <c:auto val="1"/>
        <c:lblOffset val="100"/>
        <c:baseTimeUnit val="years"/>
      </c:dateAx>
      <c:valAx>
        <c:axId val="18558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59.93</c:v>
                </c:pt>
                <c:pt idx="1">
                  <c:v>57.63</c:v>
                </c:pt>
                <c:pt idx="2">
                  <c:v>63.48</c:v>
                </c:pt>
                <c:pt idx="3">
                  <c:v>57.78</c:v>
                </c:pt>
                <c:pt idx="4">
                  <c:v>57.33</c:v>
                </c:pt>
              </c:numCache>
            </c:numRef>
          </c:val>
          <c:extLst xmlns:c16r2="http://schemas.microsoft.com/office/drawing/2015/06/chart">
            <c:ext xmlns:c16="http://schemas.microsoft.com/office/drawing/2014/chart" uri="{C3380CC4-5D6E-409C-BE32-E72D297353CC}">
              <c16:uniqueId val="{00000000-BE1B-4742-9240-E64DEFF9DE16}"/>
            </c:ext>
          </c:extLst>
        </c:ser>
        <c:dLbls>
          <c:showLegendKey val="0"/>
          <c:showVal val="0"/>
          <c:showCatName val="0"/>
          <c:showSerName val="0"/>
          <c:showPercent val="0"/>
          <c:showBubbleSize val="0"/>
        </c:dLbls>
        <c:gapWidth val="150"/>
        <c:axId val="236845320"/>
        <c:axId val="23684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xmlns:c16r2="http://schemas.microsoft.com/office/drawing/2015/06/chart">
            <c:ext xmlns:c16="http://schemas.microsoft.com/office/drawing/2014/chart" uri="{C3380CC4-5D6E-409C-BE32-E72D297353CC}">
              <c16:uniqueId val="{00000001-BE1B-4742-9240-E64DEFF9DE16}"/>
            </c:ext>
          </c:extLst>
        </c:ser>
        <c:dLbls>
          <c:showLegendKey val="0"/>
          <c:showVal val="0"/>
          <c:showCatName val="0"/>
          <c:showSerName val="0"/>
          <c:showPercent val="0"/>
          <c:showBubbleSize val="0"/>
        </c:dLbls>
        <c:marker val="1"/>
        <c:smooth val="0"/>
        <c:axId val="236845320"/>
        <c:axId val="236845712"/>
      </c:lineChart>
      <c:dateAx>
        <c:axId val="236845320"/>
        <c:scaling>
          <c:orientation val="minMax"/>
        </c:scaling>
        <c:delete val="1"/>
        <c:axPos val="b"/>
        <c:numFmt formatCode="ge" sourceLinked="1"/>
        <c:majorTickMark val="none"/>
        <c:minorTickMark val="none"/>
        <c:tickLblPos val="none"/>
        <c:crossAx val="236845712"/>
        <c:crosses val="autoZero"/>
        <c:auto val="1"/>
        <c:lblOffset val="100"/>
        <c:baseTimeUnit val="years"/>
      </c:dateAx>
      <c:valAx>
        <c:axId val="23684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4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82.32</c:v>
                </c:pt>
                <c:pt idx="1">
                  <c:v>84.66</c:v>
                </c:pt>
                <c:pt idx="2">
                  <c:v>85.17</c:v>
                </c:pt>
                <c:pt idx="3">
                  <c:v>86.45</c:v>
                </c:pt>
                <c:pt idx="4">
                  <c:v>87.47</c:v>
                </c:pt>
              </c:numCache>
            </c:numRef>
          </c:val>
          <c:extLst xmlns:c16r2="http://schemas.microsoft.com/office/drawing/2015/06/chart">
            <c:ext xmlns:c16="http://schemas.microsoft.com/office/drawing/2014/chart" uri="{C3380CC4-5D6E-409C-BE32-E72D297353CC}">
              <c16:uniqueId val="{00000000-341E-491D-9494-0D8E3460CF2C}"/>
            </c:ext>
          </c:extLst>
        </c:ser>
        <c:dLbls>
          <c:showLegendKey val="0"/>
          <c:showVal val="0"/>
          <c:showCatName val="0"/>
          <c:showSerName val="0"/>
          <c:showPercent val="0"/>
          <c:showBubbleSize val="0"/>
        </c:dLbls>
        <c:gapWidth val="150"/>
        <c:axId val="236846888"/>
        <c:axId val="23684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xmlns:c16r2="http://schemas.microsoft.com/office/drawing/2015/06/chart">
            <c:ext xmlns:c16="http://schemas.microsoft.com/office/drawing/2014/chart" uri="{C3380CC4-5D6E-409C-BE32-E72D297353CC}">
              <c16:uniqueId val="{00000001-341E-491D-9494-0D8E3460CF2C}"/>
            </c:ext>
          </c:extLst>
        </c:ser>
        <c:dLbls>
          <c:showLegendKey val="0"/>
          <c:showVal val="0"/>
          <c:showCatName val="0"/>
          <c:showSerName val="0"/>
          <c:showPercent val="0"/>
          <c:showBubbleSize val="0"/>
        </c:dLbls>
        <c:marker val="1"/>
        <c:smooth val="0"/>
        <c:axId val="236846888"/>
        <c:axId val="236847280"/>
      </c:lineChart>
      <c:dateAx>
        <c:axId val="236846888"/>
        <c:scaling>
          <c:orientation val="minMax"/>
        </c:scaling>
        <c:delete val="1"/>
        <c:axPos val="b"/>
        <c:numFmt formatCode="ge" sourceLinked="1"/>
        <c:majorTickMark val="none"/>
        <c:minorTickMark val="none"/>
        <c:tickLblPos val="none"/>
        <c:crossAx val="236847280"/>
        <c:crosses val="autoZero"/>
        <c:auto val="1"/>
        <c:lblOffset val="100"/>
        <c:baseTimeUnit val="years"/>
      </c:dateAx>
      <c:valAx>
        <c:axId val="23684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4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105.95</c:v>
                </c:pt>
                <c:pt idx="1">
                  <c:v>112.73</c:v>
                </c:pt>
                <c:pt idx="2">
                  <c:v>121.24</c:v>
                </c:pt>
                <c:pt idx="3">
                  <c:v>109.53</c:v>
                </c:pt>
                <c:pt idx="4">
                  <c:v>105.23</c:v>
                </c:pt>
              </c:numCache>
            </c:numRef>
          </c:val>
          <c:extLst xmlns:c16r2="http://schemas.microsoft.com/office/drawing/2015/06/chart">
            <c:ext xmlns:c16="http://schemas.microsoft.com/office/drawing/2014/chart" uri="{C3380CC4-5D6E-409C-BE32-E72D297353CC}">
              <c16:uniqueId val="{00000000-D1B0-4CC6-B7C9-B43C3C332D80}"/>
            </c:ext>
          </c:extLst>
        </c:ser>
        <c:dLbls>
          <c:showLegendKey val="0"/>
          <c:showVal val="0"/>
          <c:showCatName val="0"/>
          <c:showSerName val="0"/>
          <c:showPercent val="0"/>
          <c:showBubbleSize val="0"/>
        </c:dLbls>
        <c:gapWidth val="150"/>
        <c:axId val="185584096"/>
        <c:axId val="18558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96.83</c:v>
                </c:pt>
                <c:pt idx="1">
                  <c:v>98.32</c:v>
                </c:pt>
                <c:pt idx="2">
                  <c:v>98.04</c:v>
                </c:pt>
                <c:pt idx="3">
                  <c:v>99.91</c:v>
                </c:pt>
                <c:pt idx="4">
                  <c:v>98.03</c:v>
                </c:pt>
              </c:numCache>
            </c:numRef>
          </c:val>
          <c:smooth val="0"/>
          <c:extLst xmlns:c16r2="http://schemas.microsoft.com/office/drawing/2015/06/chart">
            <c:ext xmlns:c16="http://schemas.microsoft.com/office/drawing/2014/chart" uri="{C3380CC4-5D6E-409C-BE32-E72D297353CC}">
              <c16:uniqueId val="{00000001-D1B0-4CC6-B7C9-B43C3C332D80}"/>
            </c:ext>
          </c:extLst>
        </c:ser>
        <c:dLbls>
          <c:showLegendKey val="0"/>
          <c:showVal val="0"/>
          <c:showCatName val="0"/>
          <c:showSerName val="0"/>
          <c:showPercent val="0"/>
          <c:showBubbleSize val="0"/>
        </c:dLbls>
        <c:marker val="1"/>
        <c:smooth val="0"/>
        <c:axId val="185584096"/>
        <c:axId val="185584488"/>
      </c:lineChart>
      <c:dateAx>
        <c:axId val="185584096"/>
        <c:scaling>
          <c:orientation val="minMax"/>
        </c:scaling>
        <c:delete val="1"/>
        <c:axPos val="b"/>
        <c:numFmt formatCode="ge" sourceLinked="1"/>
        <c:majorTickMark val="none"/>
        <c:minorTickMark val="none"/>
        <c:tickLblPos val="none"/>
        <c:crossAx val="185584488"/>
        <c:crosses val="autoZero"/>
        <c:auto val="1"/>
        <c:lblOffset val="100"/>
        <c:baseTimeUnit val="years"/>
      </c:dateAx>
      <c:valAx>
        <c:axId val="18558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11.13</c:v>
                </c:pt>
                <c:pt idx="1">
                  <c:v>13.86</c:v>
                </c:pt>
                <c:pt idx="2">
                  <c:v>16.559999999999999</c:v>
                </c:pt>
                <c:pt idx="3">
                  <c:v>18.95</c:v>
                </c:pt>
                <c:pt idx="4">
                  <c:v>21.66</c:v>
                </c:pt>
              </c:numCache>
            </c:numRef>
          </c:val>
          <c:extLst xmlns:c16r2="http://schemas.microsoft.com/office/drawing/2015/06/chart">
            <c:ext xmlns:c16="http://schemas.microsoft.com/office/drawing/2014/chart" uri="{C3380CC4-5D6E-409C-BE32-E72D297353CC}">
              <c16:uniqueId val="{00000000-8238-4B30-8B18-5A5A95B1F88C}"/>
            </c:ext>
          </c:extLst>
        </c:ser>
        <c:dLbls>
          <c:showLegendKey val="0"/>
          <c:showVal val="0"/>
          <c:showCatName val="0"/>
          <c:showSerName val="0"/>
          <c:showPercent val="0"/>
          <c:showBubbleSize val="0"/>
        </c:dLbls>
        <c:gapWidth val="150"/>
        <c:axId val="185585664"/>
        <c:axId val="18558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14.53</c:v>
                </c:pt>
                <c:pt idx="1">
                  <c:v>17.72</c:v>
                </c:pt>
                <c:pt idx="2">
                  <c:v>18.920000000000002</c:v>
                </c:pt>
                <c:pt idx="3">
                  <c:v>14.76</c:v>
                </c:pt>
                <c:pt idx="4">
                  <c:v>15.02</c:v>
                </c:pt>
              </c:numCache>
            </c:numRef>
          </c:val>
          <c:smooth val="0"/>
          <c:extLst xmlns:c16r2="http://schemas.microsoft.com/office/drawing/2015/06/chart">
            <c:ext xmlns:c16="http://schemas.microsoft.com/office/drawing/2014/chart" uri="{C3380CC4-5D6E-409C-BE32-E72D297353CC}">
              <c16:uniqueId val="{00000001-8238-4B30-8B18-5A5A95B1F88C}"/>
            </c:ext>
          </c:extLst>
        </c:ser>
        <c:dLbls>
          <c:showLegendKey val="0"/>
          <c:showVal val="0"/>
          <c:showCatName val="0"/>
          <c:showSerName val="0"/>
          <c:showPercent val="0"/>
          <c:showBubbleSize val="0"/>
        </c:dLbls>
        <c:marker val="1"/>
        <c:smooth val="0"/>
        <c:axId val="185585664"/>
        <c:axId val="185586056"/>
      </c:lineChart>
      <c:dateAx>
        <c:axId val="185585664"/>
        <c:scaling>
          <c:orientation val="minMax"/>
        </c:scaling>
        <c:delete val="1"/>
        <c:axPos val="b"/>
        <c:numFmt formatCode="ge" sourceLinked="1"/>
        <c:majorTickMark val="none"/>
        <c:minorTickMark val="none"/>
        <c:tickLblPos val="none"/>
        <c:crossAx val="185586056"/>
        <c:crosses val="autoZero"/>
        <c:auto val="1"/>
        <c:lblOffset val="100"/>
        <c:baseTimeUnit val="years"/>
      </c:dateAx>
      <c:valAx>
        <c:axId val="18558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5C-44F1-8218-A13EEA8EE1EF}"/>
            </c:ext>
          </c:extLst>
        </c:ser>
        <c:dLbls>
          <c:showLegendKey val="0"/>
          <c:showVal val="0"/>
          <c:showCatName val="0"/>
          <c:showSerName val="0"/>
          <c:showPercent val="0"/>
          <c:showBubbleSize val="0"/>
        </c:dLbls>
        <c:gapWidth val="150"/>
        <c:axId val="185587232"/>
        <c:axId val="18558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05C-44F1-8218-A13EEA8EE1EF}"/>
            </c:ext>
          </c:extLst>
        </c:ser>
        <c:dLbls>
          <c:showLegendKey val="0"/>
          <c:showVal val="0"/>
          <c:showCatName val="0"/>
          <c:showSerName val="0"/>
          <c:showPercent val="0"/>
          <c:showBubbleSize val="0"/>
        </c:dLbls>
        <c:marker val="1"/>
        <c:smooth val="0"/>
        <c:axId val="185587232"/>
        <c:axId val="185587624"/>
      </c:lineChart>
      <c:dateAx>
        <c:axId val="185587232"/>
        <c:scaling>
          <c:orientation val="minMax"/>
        </c:scaling>
        <c:delete val="1"/>
        <c:axPos val="b"/>
        <c:numFmt formatCode="ge" sourceLinked="1"/>
        <c:majorTickMark val="none"/>
        <c:minorTickMark val="none"/>
        <c:tickLblPos val="none"/>
        <c:crossAx val="185587624"/>
        <c:crosses val="autoZero"/>
        <c:auto val="1"/>
        <c:lblOffset val="100"/>
        <c:baseTimeUnit val="years"/>
      </c:dateAx>
      <c:valAx>
        <c:axId val="18558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FA-4D0E-9E28-C19BCE9AAA8E}"/>
            </c:ext>
          </c:extLst>
        </c:ser>
        <c:dLbls>
          <c:showLegendKey val="0"/>
          <c:showVal val="0"/>
          <c:showCatName val="0"/>
          <c:showSerName val="0"/>
          <c:showPercent val="0"/>
          <c:showBubbleSize val="0"/>
        </c:dLbls>
        <c:gapWidth val="150"/>
        <c:axId val="185588800"/>
        <c:axId val="18558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172.52</c:v>
                </c:pt>
                <c:pt idx="1">
                  <c:v>201.29</c:v>
                </c:pt>
                <c:pt idx="2">
                  <c:v>208.1</c:v>
                </c:pt>
                <c:pt idx="3">
                  <c:v>148.76</c:v>
                </c:pt>
                <c:pt idx="4">
                  <c:v>179.15</c:v>
                </c:pt>
              </c:numCache>
            </c:numRef>
          </c:val>
          <c:smooth val="0"/>
          <c:extLst xmlns:c16r2="http://schemas.microsoft.com/office/drawing/2015/06/chart">
            <c:ext xmlns:c16="http://schemas.microsoft.com/office/drawing/2014/chart" uri="{C3380CC4-5D6E-409C-BE32-E72D297353CC}">
              <c16:uniqueId val="{00000001-A4FA-4D0E-9E28-C19BCE9AAA8E}"/>
            </c:ext>
          </c:extLst>
        </c:ser>
        <c:dLbls>
          <c:showLegendKey val="0"/>
          <c:showVal val="0"/>
          <c:showCatName val="0"/>
          <c:showSerName val="0"/>
          <c:showPercent val="0"/>
          <c:showBubbleSize val="0"/>
        </c:dLbls>
        <c:marker val="1"/>
        <c:smooth val="0"/>
        <c:axId val="185588800"/>
        <c:axId val="185589192"/>
      </c:lineChart>
      <c:dateAx>
        <c:axId val="185588800"/>
        <c:scaling>
          <c:orientation val="minMax"/>
        </c:scaling>
        <c:delete val="1"/>
        <c:axPos val="b"/>
        <c:numFmt formatCode="ge" sourceLinked="1"/>
        <c:majorTickMark val="none"/>
        <c:minorTickMark val="none"/>
        <c:tickLblPos val="none"/>
        <c:crossAx val="185589192"/>
        <c:crosses val="autoZero"/>
        <c:auto val="1"/>
        <c:lblOffset val="100"/>
        <c:baseTimeUnit val="years"/>
      </c:dateAx>
      <c:valAx>
        <c:axId val="18558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0.23</c:v>
                </c:pt>
                <c:pt idx="1">
                  <c:v>0.38</c:v>
                </c:pt>
                <c:pt idx="2">
                  <c:v>5.89</c:v>
                </c:pt>
                <c:pt idx="3">
                  <c:v>3.85</c:v>
                </c:pt>
                <c:pt idx="4">
                  <c:v>0.73</c:v>
                </c:pt>
              </c:numCache>
            </c:numRef>
          </c:val>
          <c:extLst xmlns:c16r2="http://schemas.microsoft.com/office/drawing/2015/06/chart">
            <c:ext xmlns:c16="http://schemas.microsoft.com/office/drawing/2014/chart" uri="{C3380CC4-5D6E-409C-BE32-E72D297353CC}">
              <c16:uniqueId val="{00000000-035B-421E-ACE7-4A7406134FA9}"/>
            </c:ext>
          </c:extLst>
        </c:ser>
        <c:dLbls>
          <c:showLegendKey val="0"/>
          <c:showVal val="0"/>
          <c:showCatName val="0"/>
          <c:showSerName val="0"/>
          <c:showPercent val="0"/>
          <c:showBubbleSize val="0"/>
        </c:dLbls>
        <c:gapWidth val="150"/>
        <c:axId val="185590368"/>
        <c:axId val="18559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69.430000000000007</c:v>
                </c:pt>
                <c:pt idx="1">
                  <c:v>81.19</c:v>
                </c:pt>
                <c:pt idx="2">
                  <c:v>75.290000000000006</c:v>
                </c:pt>
                <c:pt idx="3">
                  <c:v>129.05000000000001</c:v>
                </c:pt>
                <c:pt idx="4">
                  <c:v>131.47999999999999</c:v>
                </c:pt>
              </c:numCache>
            </c:numRef>
          </c:val>
          <c:smooth val="0"/>
          <c:extLst xmlns:c16r2="http://schemas.microsoft.com/office/drawing/2015/06/chart">
            <c:ext xmlns:c16="http://schemas.microsoft.com/office/drawing/2014/chart" uri="{C3380CC4-5D6E-409C-BE32-E72D297353CC}">
              <c16:uniqueId val="{00000001-035B-421E-ACE7-4A7406134FA9}"/>
            </c:ext>
          </c:extLst>
        </c:ser>
        <c:dLbls>
          <c:showLegendKey val="0"/>
          <c:showVal val="0"/>
          <c:showCatName val="0"/>
          <c:showSerName val="0"/>
          <c:showPercent val="0"/>
          <c:showBubbleSize val="0"/>
        </c:dLbls>
        <c:marker val="1"/>
        <c:smooth val="0"/>
        <c:axId val="185590368"/>
        <c:axId val="185591112"/>
      </c:lineChart>
      <c:dateAx>
        <c:axId val="185590368"/>
        <c:scaling>
          <c:orientation val="minMax"/>
        </c:scaling>
        <c:delete val="1"/>
        <c:axPos val="b"/>
        <c:numFmt formatCode="ge" sourceLinked="1"/>
        <c:majorTickMark val="none"/>
        <c:minorTickMark val="none"/>
        <c:tickLblPos val="none"/>
        <c:crossAx val="185591112"/>
        <c:crosses val="autoZero"/>
        <c:auto val="1"/>
        <c:lblOffset val="100"/>
        <c:baseTimeUnit val="years"/>
      </c:dateAx>
      <c:valAx>
        <c:axId val="18559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683.2</c:v>
                </c:pt>
                <c:pt idx="1">
                  <c:v>25.96</c:v>
                </c:pt>
                <c:pt idx="2">
                  <c:v>23.89</c:v>
                </c:pt>
                <c:pt idx="3">
                  <c:v>24.33</c:v>
                </c:pt>
                <c:pt idx="4">
                  <c:v>23.34</c:v>
                </c:pt>
              </c:numCache>
            </c:numRef>
          </c:val>
          <c:extLst xmlns:c16r2="http://schemas.microsoft.com/office/drawing/2015/06/chart">
            <c:ext xmlns:c16="http://schemas.microsoft.com/office/drawing/2014/chart" uri="{C3380CC4-5D6E-409C-BE32-E72D297353CC}">
              <c16:uniqueId val="{00000000-2FA8-44E4-8269-D2A0E4433850}"/>
            </c:ext>
          </c:extLst>
        </c:ser>
        <c:dLbls>
          <c:showLegendKey val="0"/>
          <c:showVal val="0"/>
          <c:showCatName val="0"/>
          <c:showSerName val="0"/>
          <c:showPercent val="0"/>
          <c:showBubbleSize val="0"/>
        </c:dLbls>
        <c:gapWidth val="150"/>
        <c:axId val="185592288"/>
        <c:axId val="18559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xmlns:c16r2="http://schemas.microsoft.com/office/drawing/2015/06/chart">
            <c:ext xmlns:c16="http://schemas.microsoft.com/office/drawing/2014/chart" uri="{C3380CC4-5D6E-409C-BE32-E72D297353CC}">
              <c16:uniqueId val="{00000001-2FA8-44E4-8269-D2A0E4433850}"/>
            </c:ext>
          </c:extLst>
        </c:ser>
        <c:dLbls>
          <c:showLegendKey val="0"/>
          <c:showVal val="0"/>
          <c:showCatName val="0"/>
          <c:showSerName val="0"/>
          <c:showPercent val="0"/>
          <c:showBubbleSize val="0"/>
        </c:dLbls>
        <c:marker val="1"/>
        <c:smooth val="0"/>
        <c:axId val="185592288"/>
        <c:axId val="185592680"/>
      </c:lineChart>
      <c:dateAx>
        <c:axId val="185592288"/>
        <c:scaling>
          <c:orientation val="minMax"/>
        </c:scaling>
        <c:delete val="1"/>
        <c:axPos val="b"/>
        <c:numFmt formatCode="ge" sourceLinked="1"/>
        <c:majorTickMark val="none"/>
        <c:minorTickMark val="none"/>
        <c:tickLblPos val="none"/>
        <c:crossAx val="185592680"/>
        <c:crosses val="autoZero"/>
        <c:auto val="1"/>
        <c:lblOffset val="100"/>
        <c:baseTimeUnit val="years"/>
      </c:dateAx>
      <c:valAx>
        <c:axId val="18559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93.33</c:v>
                </c:pt>
                <c:pt idx="1">
                  <c:v>91.06</c:v>
                </c:pt>
                <c:pt idx="2">
                  <c:v>109.19</c:v>
                </c:pt>
                <c:pt idx="3">
                  <c:v>95.38</c:v>
                </c:pt>
                <c:pt idx="4">
                  <c:v>89.98</c:v>
                </c:pt>
              </c:numCache>
            </c:numRef>
          </c:val>
          <c:extLst xmlns:c16r2="http://schemas.microsoft.com/office/drawing/2015/06/chart">
            <c:ext xmlns:c16="http://schemas.microsoft.com/office/drawing/2014/chart" uri="{C3380CC4-5D6E-409C-BE32-E72D297353CC}">
              <c16:uniqueId val="{00000000-2614-45CB-B92A-E855C1677022}"/>
            </c:ext>
          </c:extLst>
        </c:ser>
        <c:dLbls>
          <c:showLegendKey val="0"/>
          <c:showVal val="0"/>
          <c:showCatName val="0"/>
          <c:showSerName val="0"/>
          <c:showPercent val="0"/>
          <c:showBubbleSize val="0"/>
        </c:dLbls>
        <c:gapWidth val="150"/>
        <c:axId val="185593856"/>
        <c:axId val="18559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xmlns:c16r2="http://schemas.microsoft.com/office/drawing/2015/06/chart">
            <c:ext xmlns:c16="http://schemas.microsoft.com/office/drawing/2014/chart" uri="{C3380CC4-5D6E-409C-BE32-E72D297353CC}">
              <c16:uniqueId val="{00000001-2614-45CB-B92A-E855C1677022}"/>
            </c:ext>
          </c:extLst>
        </c:ser>
        <c:dLbls>
          <c:showLegendKey val="0"/>
          <c:showVal val="0"/>
          <c:showCatName val="0"/>
          <c:showSerName val="0"/>
          <c:showPercent val="0"/>
          <c:showBubbleSize val="0"/>
        </c:dLbls>
        <c:marker val="1"/>
        <c:smooth val="0"/>
        <c:axId val="185593856"/>
        <c:axId val="185594248"/>
      </c:lineChart>
      <c:dateAx>
        <c:axId val="185593856"/>
        <c:scaling>
          <c:orientation val="minMax"/>
        </c:scaling>
        <c:delete val="1"/>
        <c:axPos val="b"/>
        <c:numFmt formatCode="ge" sourceLinked="1"/>
        <c:majorTickMark val="none"/>
        <c:minorTickMark val="none"/>
        <c:tickLblPos val="none"/>
        <c:crossAx val="185594248"/>
        <c:crosses val="autoZero"/>
        <c:auto val="1"/>
        <c:lblOffset val="100"/>
        <c:baseTimeUnit val="years"/>
      </c:dateAx>
      <c:valAx>
        <c:axId val="18559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215.4</c:v>
                </c:pt>
                <c:pt idx="1">
                  <c:v>220.79</c:v>
                </c:pt>
                <c:pt idx="2">
                  <c:v>184.32</c:v>
                </c:pt>
                <c:pt idx="3">
                  <c:v>211.24</c:v>
                </c:pt>
                <c:pt idx="4">
                  <c:v>224.51</c:v>
                </c:pt>
              </c:numCache>
            </c:numRef>
          </c:val>
          <c:extLst xmlns:c16r2="http://schemas.microsoft.com/office/drawing/2015/06/chart">
            <c:ext xmlns:c16="http://schemas.microsoft.com/office/drawing/2014/chart" uri="{C3380CC4-5D6E-409C-BE32-E72D297353CC}">
              <c16:uniqueId val="{00000000-DB1F-43A8-A4D9-4C6C4323B0DC}"/>
            </c:ext>
          </c:extLst>
        </c:ser>
        <c:dLbls>
          <c:showLegendKey val="0"/>
          <c:showVal val="0"/>
          <c:showCatName val="0"/>
          <c:showSerName val="0"/>
          <c:showPercent val="0"/>
          <c:showBubbleSize val="0"/>
        </c:dLbls>
        <c:gapWidth val="150"/>
        <c:axId val="236843752"/>
        <c:axId val="23684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xmlns:c16r2="http://schemas.microsoft.com/office/drawing/2015/06/chart">
            <c:ext xmlns:c16="http://schemas.microsoft.com/office/drawing/2014/chart" uri="{C3380CC4-5D6E-409C-BE32-E72D297353CC}">
              <c16:uniqueId val="{00000001-DB1F-43A8-A4D9-4C6C4323B0DC}"/>
            </c:ext>
          </c:extLst>
        </c:ser>
        <c:dLbls>
          <c:showLegendKey val="0"/>
          <c:showVal val="0"/>
          <c:showCatName val="0"/>
          <c:showSerName val="0"/>
          <c:showPercent val="0"/>
          <c:showBubbleSize val="0"/>
        </c:dLbls>
        <c:marker val="1"/>
        <c:smooth val="0"/>
        <c:axId val="236843752"/>
        <c:axId val="236844144"/>
      </c:lineChart>
      <c:dateAx>
        <c:axId val="236843752"/>
        <c:scaling>
          <c:orientation val="minMax"/>
        </c:scaling>
        <c:delete val="1"/>
        <c:axPos val="b"/>
        <c:numFmt formatCode="ge" sourceLinked="1"/>
        <c:majorTickMark val="none"/>
        <c:minorTickMark val="none"/>
        <c:tickLblPos val="none"/>
        <c:crossAx val="236844144"/>
        <c:crosses val="autoZero"/>
        <c:auto val="1"/>
        <c:lblOffset val="100"/>
        <c:baseTimeUnit val="years"/>
      </c:dateAx>
      <c:valAx>
        <c:axId val="23684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4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25" zoomScale="70" zoomScaleNormal="70" workbookViewId="0">
      <selection activeCell="BI59" sqref="BI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遠軽町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19984</v>
      </c>
      <c r="AM8" s="68"/>
      <c r="AN8" s="68"/>
      <c r="AO8" s="68"/>
      <c r="AP8" s="68"/>
      <c r="AQ8" s="68"/>
      <c r="AR8" s="68"/>
      <c r="AS8" s="68"/>
      <c r="AT8" s="67">
        <f>データ!T6</f>
        <v>1332.45</v>
      </c>
      <c r="AU8" s="67"/>
      <c r="AV8" s="67"/>
      <c r="AW8" s="67"/>
      <c r="AX8" s="67"/>
      <c r="AY8" s="67"/>
      <c r="AZ8" s="67"/>
      <c r="BA8" s="67"/>
      <c r="BB8" s="67">
        <f>データ!U6</f>
        <v>15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78.86</v>
      </c>
      <c r="J10" s="67"/>
      <c r="K10" s="67"/>
      <c r="L10" s="67"/>
      <c r="M10" s="67"/>
      <c r="N10" s="67"/>
      <c r="O10" s="67"/>
      <c r="P10" s="67">
        <f>データ!P6</f>
        <v>9.94</v>
      </c>
      <c r="Q10" s="67"/>
      <c r="R10" s="67"/>
      <c r="S10" s="67"/>
      <c r="T10" s="67"/>
      <c r="U10" s="67"/>
      <c r="V10" s="67"/>
      <c r="W10" s="67">
        <f>データ!Q6</f>
        <v>67.56</v>
      </c>
      <c r="X10" s="67"/>
      <c r="Y10" s="67"/>
      <c r="Z10" s="67"/>
      <c r="AA10" s="67"/>
      <c r="AB10" s="67"/>
      <c r="AC10" s="67"/>
      <c r="AD10" s="68">
        <f>データ!R6</f>
        <v>4104</v>
      </c>
      <c r="AE10" s="68"/>
      <c r="AF10" s="68"/>
      <c r="AG10" s="68"/>
      <c r="AH10" s="68"/>
      <c r="AI10" s="68"/>
      <c r="AJ10" s="68"/>
      <c r="AK10" s="2"/>
      <c r="AL10" s="68">
        <f>データ!V6</f>
        <v>1963</v>
      </c>
      <c r="AM10" s="68"/>
      <c r="AN10" s="68"/>
      <c r="AO10" s="68"/>
      <c r="AP10" s="68"/>
      <c r="AQ10" s="68"/>
      <c r="AR10" s="68"/>
      <c r="AS10" s="68"/>
      <c r="AT10" s="67">
        <f>データ!W6</f>
        <v>1.82</v>
      </c>
      <c r="AU10" s="67"/>
      <c r="AV10" s="67"/>
      <c r="AW10" s="67"/>
      <c r="AX10" s="67"/>
      <c r="AY10" s="67"/>
      <c r="AZ10" s="67"/>
      <c r="BA10" s="67"/>
      <c r="BB10" s="67">
        <f>データ!X6</f>
        <v>1078.57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3B8G2WJoyH+NQ60Og/3c4ugoXsxPVt77WBxSEBS4ko+hMAn7Mr9IgZ2bkM8Z4BblZFD2dCwAV5qg9YyB32IwSg==" saltValue="S5Wx2XeBqj4rwxmctb8O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15555</v>
      </c>
      <c r="D6" s="33">
        <f t="shared" si="3"/>
        <v>46</v>
      </c>
      <c r="E6" s="33">
        <f t="shared" si="3"/>
        <v>17</v>
      </c>
      <c r="F6" s="33">
        <f t="shared" si="3"/>
        <v>4</v>
      </c>
      <c r="G6" s="33">
        <f t="shared" si="3"/>
        <v>0</v>
      </c>
      <c r="H6" s="33" t="str">
        <f t="shared" si="3"/>
        <v>北海道　遠軽町</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78.86</v>
      </c>
      <c r="P6" s="34">
        <f t="shared" si="3"/>
        <v>9.94</v>
      </c>
      <c r="Q6" s="34">
        <f t="shared" si="3"/>
        <v>67.56</v>
      </c>
      <c r="R6" s="34">
        <f t="shared" si="3"/>
        <v>4104</v>
      </c>
      <c r="S6" s="34">
        <f t="shared" si="3"/>
        <v>19984</v>
      </c>
      <c r="T6" s="34">
        <f t="shared" si="3"/>
        <v>1332.45</v>
      </c>
      <c r="U6" s="34">
        <f t="shared" si="3"/>
        <v>15</v>
      </c>
      <c r="V6" s="34">
        <f t="shared" si="3"/>
        <v>1963</v>
      </c>
      <c r="W6" s="34">
        <f t="shared" si="3"/>
        <v>1.82</v>
      </c>
      <c r="X6" s="34">
        <f t="shared" si="3"/>
        <v>1078.57</v>
      </c>
      <c r="Y6" s="35">
        <f>IF(Y7="",NA(),Y7)</f>
        <v>105.95</v>
      </c>
      <c r="Z6" s="35">
        <f t="shared" ref="Z6:AH6" si="4">IF(Z7="",NA(),Z7)</f>
        <v>112.73</v>
      </c>
      <c r="AA6" s="35">
        <f t="shared" si="4"/>
        <v>121.24</v>
      </c>
      <c r="AB6" s="35">
        <f t="shared" si="4"/>
        <v>109.53</v>
      </c>
      <c r="AC6" s="35">
        <f t="shared" si="4"/>
        <v>105.23</v>
      </c>
      <c r="AD6" s="35">
        <f t="shared" si="4"/>
        <v>96.83</v>
      </c>
      <c r="AE6" s="35">
        <f t="shared" si="4"/>
        <v>98.32</v>
      </c>
      <c r="AF6" s="35">
        <f t="shared" si="4"/>
        <v>98.04</v>
      </c>
      <c r="AG6" s="35">
        <f t="shared" si="4"/>
        <v>99.91</v>
      </c>
      <c r="AH6" s="35">
        <f t="shared" si="4"/>
        <v>98.03</v>
      </c>
      <c r="AI6" s="34" t="str">
        <f>IF(AI7="","",IF(AI7="-","【-】","【"&amp;SUBSTITUTE(TEXT(AI7,"#,##0.00"),"-","△")&amp;"】"))</f>
        <v>【101.92】</v>
      </c>
      <c r="AJ6" s="34">
        <f>IF(AJ7="",NA(),AJ7)</f>
        <v>0</v>
      </c>
      <c r="AK6" s="34">
        <f t="shared" ref="AK6:AS6" si="5">IF(AK7="",NA(),AK7)</f>
        <v>0</v>
      </c>
      <c r="AL6" s="34">
        <f t="shared" si="5"/>
        <v>0</v>
      </c>
      <c r="AM6" s="34">
        <f t="shared" si="5"/>
        <v>0</v>
      </c>
      <c r="AN6" s="34">
        <f t="shared" si="5"/>
        <v>0</v>
      </c>
      <c r="AO6" s="35">
        <f t="shared" si="5"/>
        <v>172.52</v>
      </c>
      <c r="AP6" s="35">
        <f t="shared" si="5"/>
        <v>201.29</v>
      </c>
      <c r="AQ6" s="35">
        <f t="shared" si="5"/>
        <v>208.1</v>
      </c>
      <c r="AR6" s="35">
        <f t="shared" si="5"/>
        <v>148.76</v>
      </c>
      <c r="AS6" s="35">
        <f t="shared" si="5"/>
        <v>179.15</v>
      </c>
      <c r="AT6" s="34" t="str">
        <f>IF(AT7="","",IF(AT7="-","【-】","【"&amp;SUBSTITUTE(TEXT(AT7,"#,##0.00"),"-","△")&amp;"】"))</f>
        <v>【88.06】</v>
      </c>
      <c r="AU6" s="35">
        <f>IF(AU7="",NA(),AU7)</f>
        <v>0.23</v>
      </c>
      <c r="AV6" s="35">
        <f t="shared" ref="AV6:BD6" si="6">IF(AV7="",NA(),AV7)</f>
        <v>0.38</v>
      </c>
      <c r="AW6" s="35">
        <f t="shared" si="6"/>
        <v>5.89</v>
      </c>
      <c r="AX6" s="35">
        <f t="shared" si="6"/>
        <v>3.85</v>
      </c>
      <c r="AY6" s="35">
        <f t="shared" si="6"/>
        <v>0.73</v>
      </c>
      <c r="AZ6" s="35">
        <f t="shared" si="6"/>
        <v>69.430000000000007</v>
      </c>
      <c r="BA6" s="35">
        <f t="shared" si="6"/>
        <v>81.19</v>
      </c>
      <c r="BB6" s="35">
        <f t="shared" si="6"/>
        <v>75.290000000000006</v>
      </c>
      <c r="BC6" s="35">
        <f t="shared" si="6"/>
        <v>129.05000000000001</v>
      </c>
      <c r="BD6" s="35">
        <f t="shared" si="6"/>
        <v>131.47999999999999</v>
      </c>
      <c r="BE6" s="34" t="str">
        <f>IF(BE7="","",IF(BE7="-","【-】","【"&amp;SUBSTITUTE(TEXT(BE7,"#,##0.00"),"-","△")&amp;"】"))</f>
        <v>【54.23】</v>
      </c>
      <c r="BF6" s="35">
        <f>IF(BF7="",NA(),BF7)</f>
        <v>683.2</v>
      </c>
      <c r="BG6" s="35">
        <f t="shared" ref="BG6:BO6" si="7">IF(BG7="",NA(),BG7)</f>
        <v>25.96</v>
      </c>
      <c r="BH6" s="35">
        <f t="shared" si="7"/>
        <v>23.89</v>
      </c>
      <c r="BI6" s="35">
        <f t="shared" si="7"/>
        <v>24.33</v>
      </c>
      <c r="BJ6" s="35">
        <f t="shared" si="7"/>
        <v>23.34</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93.33</v>
      </c>
      <c r="BR6" s="35">
        <f t="shared" ref="BR6:BZ6" si="8">IF(BR7="",NA(),BR7)</f>
        <v>91.06</v>
      </c>
      <c r="BS6" s="35">
        <f t="shared" si="8"/>
        <v>109.19</v>
      </c>
      <c r="BT6" s="35">
        <f t="shared" si="8"/>
        <v>95.38</v>
      </c>
      <c r="BU6" s="35">
        <f t="shared" si="8"/>
        <v>89.98</v>
      </c>
      <c r="BV6" s="35">
        <f t="shared" si="8"/>
        <v>50.54</v>
      </c>
      <c r="BW6" s="35">
        <f t="shared" si="8"/>
        <v>49.22</v>
      </c>
      <c r="BX6" s="35">
        <f t="shared" si="8"/>
        <v>53.7</v>
      </c>
      <c r="BY6" s="35">
        <f t="shared" si="8"/>
        <v>61.54</v>
      </c>
      <c r="BZ6" s="35">
        <f t="shared" si="8"/>
        <v>63.97</v>
      </c>
      <c r="CA6" s="34" t="str">
        <f>IF(CA7="","",IF(CA7="-","【-】","【"&amp;SUBSTITUTE(TEXT(CA7,"#,##0.00"),"-","△")&amp;"】"))</f>
        <v>【74.48】</v>
      </c>
      <c r="CB6" s="35">
        <f>IF(CB7="",NA(),CB7)</f>
        <v>215.4</v>
      </c>
      <c r="CC6" s="35">
        <f t="shared" ref="CC6:CK6" si="9">IF(CC7="",NA(),CC7)</f>
        <v>220.79</v>
      </c>
      <c r="CD6" s="35">
        <f t="shared" si="9"/>
        <v>184.32</v>
      </c>
      <c r="CE6" s="35">
        <f t="shared" si="9"/>
        <v>211.24</v>
      </c>
      <c r="CF6" s="35">
        <f t="shared" si="9"/>
        <v>224.51</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59.93</v>
      </c>
      <c r="CN6" s="35">
        <f t="shared" ref="CN6:CV6" si="10">IF(CN7="",NA(),CN7)</f>
        <v>57.63</v>
      </c>
      <c r="CO6" s="35">
        <f t="shared" si="10"/>
        <v>63.48</v>
      </c>
      <c r="CP6" s="35">
        <f t="shared" si="10"/>
        <v>57.78</v>
      </c>
      <c r="CQ6" s="35">
        <f t="shared" si="10"/>
        <v>57.33</v>
      </c>
      <c r="CR6" s="35">
        <f t="shared" si="10"/>
        <v>34.74</v>
      </c>
      <c r="CS6" s="35">
        <f t="shared" si="10"/>
        <v>36.65</v>
      </c>
      <c r="CT6" s="35">
        <f t="shared" si="10"/>
        <v>37.72</v>
      </c>
      <c r="CU6" s="35">
        <f t="shared" si="10"/>
        <v>37.08</v>
      </c>
      <c r="CV6" s="35">
        <f t="shared" si="10"/>
        <v>37.46</v>
      </c>
      <c r="CW6" s="34" t="str">
        <f>IF(CW7="","",IF(CW7="-","【-】","【"&amp;SUBSTITUTE(TEXT(CW7,"#,##0.00"),"-","△")&amp;"】"))</f>
        <v>【42.82】</v>
      </c>
      <c r="CX6" s="35">
        <f>IF(CX7="",NA(),CX7)</f>
        <v>82.32</v>
      </c>
      <c r="CY6" s="35">
        <f t="shared" ref="CY6:DG6" si="11">IF(CY7="",NA(),CY7)</f>
        <v>84.66</v>
      </c>
      <c r="CZ6" s="35">
        <f t="shared" si="11"/>
        <v>85.17</v>
      </c>
      <c r="DA6" s="35">
        <f t="shared" si="11"/>
        <v>86.45</v>
      </c>
      <c r="DB6" s="35">
        <f t="shared" si="11"/>
        <v>87.47</v>
      </c>
      <c r="DC6" s="35">
        <f t="shared" si="11"/>
        <v>70.14</v>
      </c>
      <c r="DD6" s="35">
        <f t="shared" si="11"/>
        <v>68.83</v>
      </c>
      <c r="DE6" s="35">
        <f t="shared" si="11"/>
        <v>68.459999999999994</v>
      </c>
      <c r="DF6" s="35">
        <f t="shared" si="11"/>
        <v>67.22</v>
      </c>
      <c r="DG6" s="35">
        <f t="shared" si="11"/>
        <v>67.459999999999994</v>
      </c>
      <c r="DH6" s="34" t="str">
        <f>IF(DH7="","",IF(DH7="-","【-】","【"&amp;SUBSTITUTE(TEXT(DH7,"#,##0.00"),"-","△")&amp;"】"))</f>
        <v>【83.36】</v>
      </c>
      <c r="DI6" s="35">
        <f>IF(DI7="",NA(),DI7)</f>
        <v>11.13</v>
      </c>
      <c r="DJ6" s="35">
        <f t="shared" ref="DJ6:DR6" si="12">IF(DJ7="",NA(),DJ7)</f>
        <v>13.86</v>
      </c>
      <c r="DK6" s="35">
        <f t="shared" si="12"/>
        <v>16.559999999999999</v>
      </c>
      <c r="DL6" s="35">
        <f t="shared" si="12"/>
        <v>18.95</v>
      </c>
      <c r="DM6" s="35">
        <f t="shared" si="12"/>
        <v>21.66</v>
      </c>
      <c r="DN6" s="35">
        <f t="shared" si="12"/>
        <v>14.53</v>
      </c>
      <c r="DO6" s="35">
        <f t="shared" si="12"/>
        <v>17.72</v>
      </c>
      <c r="DP6" s="35">
        <f t="shared" si="12"/>
        <v>18.920000000000002</v>
      </c>
      <c r="DQ6" s="35">
        <f t="shared" si="12"/>
        <v>14.76</v>
      </c>
      <c r="DR6" s="35">
        <f t="shared" si="12"/>
        <v>15.02</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8" s="36" customFormat="1" x14ac:dyDescent="0.15">
      <c r="A7" s="28"/>
      <c r="B7" s="37">
        <v>2018</v>
      </c>
      <c r="C7" s="37">
        <v>15555</v>
      </c>
      <c r="D7" s="37">
        <v>46</v>
      </c>
      <c r="E7" s="37">
        <v>17</v>
      </c>
      <c r="F7" s="37">
        <v>4</v>
      </c>
      <c r="G7" s="37">
        <v>0</v>
      </c>
      <c r="H7" s="37" t="s">
        <v>96</v>
      </c>
      <c r="I7" s="37" t="s">
        <v>97</v>
      </c>
      <c r="J7" s="37" t="s">
        <v>98</v>
      </c>
      <c r="K7" s="37" t="s">
        <v>99</v>
      </c>
      <c r="L7" s="37" t="s">
        <v>100</v>
      </c>
      <c r="M7" s="37" t="s">
        <v>101</v>
      </c>
      <c r="N7" s="38" t="s">
        <v>102</v>
      </c>
      <c r="O7" s="38">
        <v>78.86</v>
      </c>
      <c r="P7" s="38">
        <v>9.94</v>
      </c>
      <c r="Q7" s="38">
        <v>67.56</v>
      </c>
      <c r="R7" s="38">
        <v>4104</v>
      </c>
      <c r="S7" s="38">
        <v>19984</v>
      </c>
      <c r="T7" s="38">
        <v>1332.45</v>
      </c>
      <c r="U7" s="38">
        <v>15</v>
      </c>
      <c r="V7" s="38">
        <v>1963</v>
      </c>
      <c r="W7" s="38">
        <v>1.82</v>
      </c>
      <c r="X7" s="38">
        <v>1078.57</v>
      </c>
      <c r="Y7" s="38">
        <v>105.95</v>
      </c>
      <c r="Z7" s="38">
        <v>112.73</v>
      </c>
      <c r="AA7" s="38">
        <v>121.24</v>
      </c>
      <c r="AB7" s="38">
        <v>109.53</v>
      </c>
      <c r="AC7" s="38">
        <v>105.23</v>
      </c>
      <c r="AD7" s="38">
        <v>96.83</v>
      </c>
      <c r="AE7" s="38">
        <v>98.32</v>
      </c>
      <c r="AF7" s="38">
        <v>98.04</v>
      </c>
      <c r="AG7" s="38">
        <v>99.91</v>
      </c>
      <c r="AH7" s="38">
        <v>98.03</v>
      </c>
      <c r="AI7" s="38">
        <v>101.92</v>
      </c>
      <c r="AJ7" s="38">
        <v>0</v>
      </c>
      <c r="AK7" s="38">
        <v>0</v>
      </c>
      <c r="AL7" s="38">
        <v>0</v>
      </c>
      <c r="AM7" s="38">
        <v>0</v>
      </c>
      <c r="AN7" s="38">
        <v>0</v>
      </c>
      <c r="AO7" s="38">
        <v>172.52</v>
      </c>
      <c r="AP7" s="38">
        <v>201.29</v>
      </c>
      <c r="AQ7" s="38">
        <v>208.1</v>
      </c>
      <c r="AR7" s="38">
        <v>148.76</v>
      </c>
      <c r="AS7" s="38">
        <v>179.15</v>
      </c>
      <c r="AT7" s="38">
        <v>88.06</v>
      </c>
      <c r="AU7" s="38">
        <v>0.23</v>
      </c>
      <c r="AV7" s="38">
        <v>0.38</v>
      </c>
      <c r="AW7" s="38">
        <v>5.89</v>
      </c>
      <c r="AX7" s="38">
        <v>3.85</v>
      </c>
      <c r="AY7" s="38">
        <v>0.73</v>
      </c>
      <c r="AZ7" s="38">
        <v>69.430000000000007</v>
      </c>
      <c r="BA7" s="38">
        <v>81.19</v>
      </c>
      <c r="BB7" s="38">
        <v>75.290000000000006</v>
      </c>
      <c r="BC7" s="38">
        <v>129.05000000000001</v>
      </c>
      <c r="BD7" s="38">
        <v>131.47999999999999</v>
      </c>
      <c r="BE7" s="38">
        <v>54.23</v>
      </c>
      <c r="BF7" s="38">
        <v>683.2</v>
      </c>
      <c r="BG7" s="38">
        <v>25.96</v>
      </c>
      <c r="BH7" s="38">
        <v>23.89</v>
      </c>
      <c r="BI7" s="38">
        <v>24.33</v>
      </c>
      <c r="BJ7" s="38">
        <v>23.34</v>
      </c>
      <c r="BK7" s="38">
        <v>1671.86</v>
      </c>
      <c r="BL7" s="38">
        <v>1673.47</v>
      </c>
      <c r="BM7" s="38">
        <v>1592.72</v>
      </c>
      <c r="BN7" s="38">
        <v>1223.96</v>
      </c>
      <c r="BO7" s="38">
        <v>1269.1500000000001</v>
      </c>
      <c r="BP7" s="38">
        <v>1209.4000000000001</v>
      </c>
      <c r="BQ7" s="38">
        <v>93.33</v>
      </c>
      <c r="BR7" s="38">
        <v>91.06</v>
      </c>
      <c r="BS7" s="38">
        <v>109.19</v>
      </c>
      <c r="BT7" s="38">
        <v>95.38</v>
      </c>
      <c r="BU7" s="38">
        <v>89.98</v>
      </c>
      <c r="BV7" s="38">
        <v>50.54</v>
      </c>
      <c r="BW7" s="38">
        <v>49.22</v>
      </c>
      <c r="BX7" s="38">
        <v>53.7</v>
      </c>
      <c r="BY7" s="38">
        <v>61.54</v>
      </c>
      <c r="BZ7" s="38">
        <v>63.97</v>
      </c>
      <c r="CA7" s="38">
        <v>74.48</v>
      </c>
      <c r="CB7" s="38">
        <v>215.4</v>
      </c>
      <c r="CC7" s="38">
        <v>220.79</v>
      </c>
      <c r="CD7" s="38">
        <v>184.32</v>
      </c>
      <c r="CE7" s="38">
        <v>211.24</v>
      </c>
      <c r="CF7" s="38">
        <v>224.51</v>
      </c>
      <c r="CG7" s="38">
        <v>320.36</v>
      </c>
      <c r="CH7" s="38">
        <v>332.02</v>
      </c>
      <c r="CI7" s="38">
        <v>300.35000000000002</v>
      </c>
      <c r="CJ7" s="38">
        <v>267.86</v>
      </c>
      <c r="CK7" s="38">
        <v>256.82</v>
      </c>
      <c r="CL7" s="38">
        <v>219.46</v>
      </c>
      <c r="CM7" s="38">
        <v>59.93</v>
      </c>
      <c r="CN7" s="38">
        <v>57.63</v>
      </c>
      <c r="CO7" s="38">
        <v>63.48</v>
      </c>
      <c r="CP7" s="38">
        <v>57.78</v>
      </c>
      <c r="CQ7" s="38">
        <v>57.33</v>
      </c>
      <c r="CR7" s="38">
        <v>34.74</v>
      </c>
      <c r="CS7" s="38">
        <v>36.65</v>
      </c>
      <c r="CT7" s="38">
        <v>37.72</v>
      </c>
      <c r="CU7" s="38">
        <v>37.08</v>
      </c>
      <c r="CV7" s="38">
        <v>37.46</v>
      </c>
      <c r="CW7" s="38">
        <v>42.82</v>
      </c>
      <c r="CX7" s="38">
        <v>82.32</v>
      </c>
      <c r="CY7" s="38">
        <v>84.66</v>
      </c>
      <c r="CZ7" s="38">
        <v>85.17</v>
      </c>
      <c r="DA7" s="38">
        <v>86.45</v>
      </c>
      <c r="DB7" s="38">
        <v>87.47</v>
      </c>
      <c r="DC7" s="38">
        <v>70.14</v>
      </c>
      <c r="DD7" s="38">
        <v>68.83</v>
      </c>
      <c r="DE7" s="38">
        <v>68.459999999999994</v>
      </c>
      <c r="DF7" s="38">
        <v>67.22</v>
      </c>
      <c r="DG7" s="38">
        <v>67.459999999999994</v>
      </c>
      <c r="DH7" s="38">
        <v>83.36</v>
      </c>
      <c r="DI7" s="38">
        <v>11.13</v>
      </c>
      <c r="DJ7" s="38">
        <v>13.86</v>
      </c>
      <c r="DK7" s="38">
        <v>16.559999999999999</v>
      </c>
      <c r="DL7" s="38">
        <v>18.95</v>
      </c>
      <c r="DM7" s="38">
        <v>21.66</v>
      </c>
      <c r="DN7" s="38">
        <v>14.53</v>
      </c>
      <c r="DO7" s="38">
        <v>17.72</v>
      </c>
      <c r="DP7" s="38">
        <v>18.920000000000002</v>
      </c>
      <c r="DQ7" s="38">
        <v>14.76</v>
      </c>
      <c r="DR7" s="38">
        <v>15.02</v>
      </c>
      <c r="DS7" s="38">
        <v>24.88</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0.08</v>
      </c>
      <c r="EK7" s="38">
        <v>0.26</v>
      </c>
      <c r="EL7" s="38">
        <v>0.13</v>
      </c>
      <c r="EM7" s="38">
        <v>0.13</v>
      </c>
      <c r="EN7" s="38">
        <v>0.09</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2020-01-23T09:24:18Z</cp:lastPrinted>
  <dcterms:created xsi:type="dcterms:W3CDTF">2019-12-05T04:48:35Z</dcterms:created>
  <dcterms:modified xsi:type="dcterms:W3CDTF">2020-01-23T09:24:20Z</dcterms:modified>
  <cp:category/>
</cp:coreProperties>
</file>