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ile01\DATA\経済部\水道課\share\Soumusyo\H30\経営比較分析表\経営比較分析表\"/>
    </mc:Choice>
  </mc:AlternateContent>
  <workbookProtection workbookAlgorithmName="SHA-512" workbookHashValue="4BSLwJX7cA4GZxJ6t8v6lZGdXyiUCcVFp0DdJUjfc6v/CLkqRpSjgUD5hm+jzJ5OffnSvTXCQTuWsH++szGSkQ==" workbookSaltValue="O/TH2MmDg6x2InQEHfVaag==" workbookSpinCount="100000" lockStructure="1"/>
  <bookViews>
    <workbookView xWindow="0" yWindow="0" windowWidth="15360" windowHeight="8340"/>
  </bookViews>
  <sheets>
    <sheet name="法適用_下水道事業" sheetId="4" r:id="rId1"/>
    <sheet name="データ" sheetId="5" state="hidden" r:id="rId2"/>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L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<sst xmlns="http://schemas.openxmlformats.org/spreadsheetml/2006/main" count="223" uniqueCount="110">
  <si>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</si>
  <si>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</si>
  <si>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</si>
  <si>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</si>
  <si>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</si>
  <si>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</si>
  <si>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</si>
  <si>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</si>
  <si>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</si>
  <si>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</si>
  <si>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</si>
  <si>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</si>
  <si>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</si>
  <si>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</si>
  <si>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</si>
  <si>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</si>
  <si>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</si>
  <si>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</si>
  <si>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</si>
  <si>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</si>
  <si>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</si>
  <si>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</si>
  <si>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</si>
  <si>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</si>
  <si>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</si>
  <si>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</si>
  <si>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</si>
  <si>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</si>
  <si>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</si>
  <si>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</si>
  <si>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</si>
  <si>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</si>
  <si>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</si>
  <si>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</si>
  <si>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</si>
  <si>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</si>
  <si>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</si>
  <si>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</si>
  <si>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</si>
  <si>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</si>
  <si>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</si>
  <si>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</si>
  <si>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</si>
  <si>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</si>
  <si>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</si>
  <si>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</si>
  <si>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</si>
  <si>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</si>
  <si>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</si>
  <si>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</si>
  <si>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</si>
  <si>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</si>
  <si>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</si>
  <si>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</si>
  <si>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</si>
  <si>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</si>
  <si>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</si>
  <si>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</si>
  <si>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</si>
  <si>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</si>
  <si>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</si>
  <si>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</si>
  <si>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</si>
  <si>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</si>
  <si>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</si>
  <si>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</si>
  <si>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</si>
  <si>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</si>
  <si>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</si>
  <si>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</si>
  <si>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</si>
  <si>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</si>
  <si>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</si>
  <si>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</si>
  <si>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</si>
  <si>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</si>
  <si>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</si>
  <si>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</si>
  <si>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</si>
  <si>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</si>
  <si>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</si>
  <si>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</si>
  <si>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</si>
  <si>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</si>
  <si>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</si>
  <si>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</si>
  <si>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</si>
  <si>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</si>
  <si>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</si>
  <si>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</si>
  <si>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</si>
  <si>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</si>
  <si>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</si>
  <si>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</si>
  <si>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</si>
  <si>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遠軽町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</si>
  <si>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</si>
  <si>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</si>
  <si>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</si>
  <si>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</si>
  <si>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</si>
  <si>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</si>
  <si>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</si>
  <si>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</si>
  <si>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</si>
  <si>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</si>
  <si>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</si>
  <si>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人口減少に伴う使用料収入の減少が避けられないことに加え、処理施設や管渠の老朽化が進み、計画的な更新とそれに伴う財源確保が課題となるため、投資の効率化と維持管理費等の削減により経営改善を図っていくことが必要である。
　また、「経営戦略」に基づき経営基盤の強化と財政マネジメントの向上に取り組み、事業の安定的経営を行っていく。</t>
    <rPh sb="1" eb="3">
      <t>コンゴ</t>
    </rPh>
    <rPh sb="3" eb="5">
      <t>ジンコウ</t>
    </rPh>
    <rPh sb="5" eb="7">
      <t>ゲンショウ</t>
    </rPh>
    <rPh sb="8" eb="9">
      <t>トモナ</t>
    </rPh>
    <rPh sb="10" eb="13">
      <t>シヨウリョウ</t>
    </rPh>
    <rPh sb="13" eb="15">
      <t>シュウニュウ</t>
    </rPh>
    <rPh sb="16" eb="18">
      <t>ゲンショウ</t>
    </rPh>
    <rPh sb="19" eb="20">
      <t>サ</t>
    </rPh>
    <rPh sb="28" eb="29">
      <t>クワ</t>
    </rPh>
    <rPh sb="31" eb="33">
      <t>ショリ</t>
    </rPh>
    <rPh sb="33" eb="35">
      <t>シセツ</t>
    </rPh>
    <rPh sb="36" eb="38">
      <t>カンキョ</t>
    </rPh>
    <rPh sb="39" eb="42">
      <t>ロウキュウカ</t>
    </rPh>
    <rPh sb="43" eb="44">
      <t>スス</t>
    </rPh>
    <rPh sb="46" eb="49">
      <t>ケイカクテキ</t>
    </rPh>
    <rPh sb="50" eb="52">
      <t>コウシン</t>
    </rPh>
    <rPh sb="56" eb="57">
      <t>トモナ</t>
    </rPh>
    <rPh sb="58" eb="60">
      <t>ザイゲン</t>
    </rPh>
    <rPh sb="60" eb="62">
      <t>カクホ</t>
    </rPh>
    <rPh sb="63" eb="65">
      <t>カダイ</t>
    </rPh>
    <rPh sb="71" eb="73">
      <t>トウシ</t>
    </rPh>
    <rPh sb="74" eb="77">
      <t>コウリツカ</t>
    </rPh>
    <rPh sb="78" eb="80">
      <t>イジ</t>
    </rPh>
    <rPh sb="80" eb="83">
      <t>カンリヒ</t>
    </rPh>
    <rPh sb="83" eb="84">
      <t>トウ</t>
    </rPh>
    <rPh sb="85" eb="87">
      <t>サクゲン</t>
    </rPh>
    <rPh sb="90" eb="92">
      <t>ケイエイ</t>
    </rPh>
    <rPh sb="92" eb="94">
      <t>カイゼン</t>
    </rPh>
    <rPh sb="95" eb="96">
      <t>ハカ</t>
    </rPh>
    <rPh sb="103" eb="105">
      <t>ヒツヨウ</t>
    </rPh>
    <rPh sb="115" eb="117">
      <t>ケイエイ</t>
    </rPh>
    <rPh sb="117" eb="119">
      <t>センリャク</t>
    </rPh>
    <rPh sb="121" eb="122">
      <t>モト</t>
    </rPh>
    <rPh sb="124" eb="126">
      <t>ケイエイ</t>
    </rPh>
    <rPh sb="126" eb="128">
      <t>キバン</t>
    </rPh>
    <rPh sb="129" eb="131">
      <t>キョウカ</t>
    </rPh>
    <rPh sb="132" eb="134">
      <t>ザイセイ</t>
    </rPh>
    <rPh sb="141" eb="143">
      <t>コウジョウ</t>
    </rPh>
    <rPh sb="144" eb="145">
      <t>ト</t>
    </rPh>
    <rPh sb="146" eb="147">
      <t>ク</t>
    </rPh>
    <rPh sb="149" eb="151">
      <t>ジギョウ</t>
    </rPh>
    <rPh sb="152" eb="155">
      <t>アンテイテキ</t>
    </rPh>
    <rPh sb="155" eb="157">
      <t>ケイエイ</t>
    </rPh>
    <rPh sb="158" eb="159">
      <t>オコナ</t>
    </rPh>
    <phoneticPr fontId="4"/>
  </si>
  <si>
    <t>　経常収支比率は、100％を超え、単年度収支は黒字であり、累積欠損金は発生していない。
　流動比率は、100％を上回っており、短絡的な債務に対する支払い能力はある。
　企業債残高対事業規模比率は、依然として平均値より低くなっており、健全な経営であるといえる。
　経費回収率は100％を上回っており、汚水に係る費用を下水道使用料で賄うことができている。前年度に比べ増加した。
　汚水処理原価は、前年度に比べやや減少した。
　施設利用率は、平均値よりわずかに上回っている。
　水洗化率は、前年度に比べやや上昇したが、使用料収入の確保を図るため、水洗化率向上に繋がる取組みを講じていく必要がある。</t>
    <rPh sb="1" eb="3">
      <t>ケイジョウ</t>
    </rPh>
    <rPh sb="3" eb="5">
      <t>シュウシ</t>
    </rPh>
    <rPh sb="5" eb="7">
      <t>ヒリツ</t>
    </rPh>
    <rPh sb="14" eb="15">
      <t>コ</t>
    </rPh>
    <rPh sb="17" eb="20">
      <t>タンネンド</t>
    </rPh>
    <rPh sb="20" eb="22">
      <t>シュウシ</t>
    </rPh>
    <rPh sb="23" eb="25">
      <t>クロジ</t>
    </rPh>
    <rPh sb="29" eb="31">
      <t>ルイセキ</t>
    </rPh>
    <rPh sb="31" eb="34">
      <t>ケッソンキン</t>
    </rPh>
    <rPh sb="35" eb="37">
      <t>ハッセイ</t>
    </rPh>
    <rPh sb="45" eb="47">
      <t>リュウドウ</t>
    </rPh>
    <rPh sb="47" eb="49">
      <t>ヒリツ</t>
    </rPh>
    <rPh sb="56" eb="58">
      <t>ウワマワ</t>
    </rPh>
    <rPh sb="63" eb="66">
      <t>タンラクテキ</t>
    </rPh>
    <rPh sb="67" eb="69">
      <t>サイム</t>
    </rPh>
    <rPh sb="70" eb="71">
      <t>タイ</t>
    </rPh>
    <rPh sb="73" eb="75">
      <t>シハラ</t>
    </rPh>
    <rPh sb="76" eb="78">
      <t>ノウリョク</t>
    </rPh>
    <rPh sb="84" eb="86">
      <t>キギョウ</t>
    </rPh>
    <rPh sb="86" eb="87">
      <t>サイ</t>
    </rPh>
    <rPh sb="87" eb="89">
      <t>ザンダカ</t>
    </rPh>
    <rPh sb="89" eb="90">
      <t>タイ</t>
    </rPh>
    <rPh sb="90" eb="92">
      <t>ジギョウ</t>
    </rPh>
    <rPh sb="92" eb="94">
      <t>キボ</t>
    </rPh>
    <rPh sb="94" eb="96">
      <t>ヒリツ</t>
    </rPh>
    <rPh sb="98" eb="100">
      <t>イゼン</t>
    </rPh>
    <rPh sb="103" eb="106">
      <t>ヘイキンチ</t>
    </rPh>
    <rPh sb="108" eb="109">
      <t>ヒク</t>
    </rPh>
    <rPh sb="116" eb="118">
      <t>ケンゼン</t>
    </rPh>
    <rPh sb="119" eb="121">
      <t>ケイエイ</t>
    </rPh>
    <rPh sb="131" eb="133">
      <t>ケイヒ</t>
    </rPh>
    <rPh sb="133" eb="135">
      <t>カイシュウ</t>
    </rPh>
    <rPh sb="135" eb="136">
      <t>リツ</t>
    </rPh>
    <rPh sb="142" eb="144">
      <t>ウワマワ</t>
    </rPh>
    <rPh sb="149" eb="151">
      <t>オスイ</t>
    </rPh>
    <rPh sb="152" eb="153">
      <t>カカ</t>
    </rPh>
    <rPh sb="154" eb="156">
      <t>ヒヨウ</t>
    </rPh>
    <rPh sb="157" eb="160">
      <t>ゲスイドウ</t>
    </rPh>
    <rPh sb="160" eb="163">
      <t>シヨウリョウ</t>
    </rPh>
    <rPh sb="164" eb="165">
      <t>マカナ</t>
    </rPh>
    <rPh sb="175" eb="178">
      <t>ゼンネンド</t>
    </rPh>
    <rPh sb="179" eb="180">
      <t>クラ</t>
    </rPh>
    <rPh sb="181" eb="183">
      <t>ゾウカ</t>
    </rPh>
    <rPh sb="188" eb="190">
      <t>オスイ</t>
    </rPh>
    <rPh sb="190" eb="192">
      <t>ショリ</t>
    </rPh>
    <rPh sb="192" eb="194">
      <t>ゲンカ</t>
    </rPh>
    <rPh sb="196" eb="199">
      <t>ゼンネンド</t>
    </rPh>
    <rPh sb="200" eb="201">
      <t>クラ</t>
    </rPh>
    <rPh sb="204" eb="206">
      <t>ゲンショウ</t>
    </rPh>
    <rPh sb="211" eb="213">
      <t>シセツ</t>
    </rPh>
    <rPh sb="213" eb="216">
      <t>リヨウリツ</t>
    </rPh>
    <rPh sb="218" eb="221">
      <t>ヘイキンチ</t>
    </rPh>
    <rPh sb="227" eb="229">
      <t>ウワマワ</t>
    </rPh>
    <rPh sb="236" eb="239">
      <t>スイセンカ</t>
    </rPh>
    <rPh sb="239" eb="240">
      <t>リツ</t>
    </rPh>
    <rPh sb="242" eb="245">
      <t>ゼンネンド</t>
    </rPh>
    <rPh sb="246" eb="247">
      <t>クラ</t>
    </rPh>
    <rPh sb="250" eb="252">
      <t>ジョウショウ</t>
    </rPh>
    <rPh sb="256" eb="259">
      <t>シヨウリョウ</t>
    </rPh>
    <rPh sb="259" eb="261">
      <t>シュウニュウ</t>
    </rPh>
    <rPh sb="262" eb="264">
      <t>カクホ</t>
    </rPh>
    <rPh sb="265" eb="266">
      <t>ハカ</t>
    </rPh>
    <rPh sb="270" eb="273">
      <t>スイセンカ</t>
    </rPh>
    <rPh sb="273" eb="274">
      <t>リツ</t>
    </rPh>
    <rPh sb="274" eb="276">
      <t>コウジョウ</t>
    </rPh>
    <rPh sb="277" eb="278">
      <t>ツナ</t>
    </rPh>
    <rPh sb="280" eb="282">
      <t>トリク</t>
    </rPh>
    <rPh sb="284" eb="285">
      <t>コウ</t>
    </rPh>
    <rPh sb="289" eb="291">
      <t>ヒツヨウ</t>
    </rPh>
    <phoneticPr fontId="4"/>
  </si>
  <si>
    <t>　有形固定資産減価償却率は、平均値より低いが、遠軽町の公共下水道事業は昭和60年度に供用開始をしており、30年以上が経過しているため、年々増加している。
　管渠については、標準耐用年数である50年を経過した管渠はないが、今後10～20年後に改築・更新を迎え、計画的な更新が必要となる。
　処理場、ポンプ場の機械、電気設備については、改築・更新の時期を迎え、計画的な改築・更新を実施している。</t>
    <rPh sb="1" eb="3">
      <t>ユウケイ</t>
    </rPh>
    <rPh sb="3" eb="5">
      <t>コテイ</t>
    </rPh>
    <rPh sb="5" eb="7">
      <t>シサン</t>
    </rPh>
    <rPh sb="7" eb="9">
      <t>ゲンカ</t>
    </rPh>
    <rPh sb="9" eb="11">
      <t>ショウキャク</t>
    </rPh>
    <rPh sb="11" eb="12">
      <t>リツ</t>
    </rPh>
    <rPh sb="14" eb="17">
      <t>ヘイキンチ</t>
    </rPh>
    <rPh sb="19" eb="20">
      <t>ヒク</t>
    </rPh>
    <rPh sb="23" eb="26">
      <t>エンガルチョウ</t>
    </rPh>
    <rPh sb="27" eb="29">
      <t>コウキョウ</t>
    </rPh>
    <rPh sb="29" eb="32">
      <t>ゲスイドウ</t>
    </rPh>
    <rPh sb="32" eb="34">
      <t>ジギョウ</t>
    </rPh>
    <rPh sb="35" eb="37">
      <t>ショウワ</t>
    </rPh>
    <rPh sb="39" eb="40">
      <t>ネン</t>
    </rPh>
    <rPh sb="40" eb="41">
      <t>ド</t>
    </rPh>
    <rPh sb="42" eb="44">
      <t>キョウヨウ</t>
    </rPh>
    <rPh sb="44" eb="46">
      <t>カイシ</t>
    </rPh>
    <rPh sb="54" eb="57">
      <t>ネンイジョウ</t>
    </rPh>
    <rPh sb="58" eb="60">
      <t>ケイカ</t>
    </rPh>
    <rPh sb="67" eb="69">
      <t>ネンネン</t>
    </rPh>
    <rPh sb="69" eb="71">
      <t>ゾウカ</t>
    </rPh>
    <rPh sb="78" eb="80">
      <t>カンキョ</t>
    </rPh>
    <rPh sb="86" eb="88">
      <t>ヒョウジュン</t>
    </rPh>
    <rPh sb="88" eb="90">
      <t>タイヨウ</t>
    </rPh>
    <rPh sb="90" eb="92">
      <t>ネンスウ</t>
    </rPh>
    <rPh sb="97" eb="98">
      <t>ネン</t>
    </rPh>
    <rPh sb="99" eb="101">
      <t>ケイカ</t>
    </rPh>
    <rPh sb="103" eb="105">
      <t>カンキョ</t>
    </rPh>
    <rPh sb="110" eb="112">
      <t>コンゴ</t>
    </rPh>
    <rPh sb="117" eb="119">
      <t>ネンゴ</t>
    </rPh>
    <rPh sb="120" eb="122">
      <t>カイチク</t>
    </rPh>
    <rPh sb="123" eb="125">
      <t>コウシン</t>
    </rPh>
    <rPh sb="126" eb="127">
      <t>ムカ</t>
    </rPh>
    <rPh sb="129" eb="132">
      <t>ケイカクテキ</t>
    </rPh>
    <rPh sb="133" eb="135">
      <t>コウシン</t>
    </rPh>
    <rPh sb="136" eb="138">
      <t>ヒツヨウ</t>
    </rPh>
    <rPh sb="144" eb="147">
      <t>ショリジョウ</t>
    </rPh>
    <rPh sb="151" eb="152">
      <t>ジョウ</t>
    </rPh>
    <rPh sb="153" eb="155">
      <t>キカイ</t>
    </rPh>
    <rPh sb="156" eb="158">
      <t>デンキ</t>
    </rPh>
    <rPh sb="158" eb="160">
      <t>セツビ</t>
    </rPh>
    <rPh sb="166" eb="168">
      <t>カイチク</t>
    </rPh>
    <rPh sb="169" eb="171">
      <t>コウシン</t>
    </rPh>
    <rPh sb="172" eb="174">
      <t>ジキ</t>
    </rPh>
    <rPh sb="175" eb="176">
      <t>ムカ</t>
    </rPh>
    <rPh sb="178" eb="181">
      <t>ケイカクテキ</t>
    </rPh>
    <rPh sb="182" eb="184">
      <t>カイチク</t>
    </rPh>
    <rPh sb="185" eb="187">
      <t>コウシン</t>
    </rPh>
    <rPh sb="188" eb="19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</si>
</sst>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FF-4CF3-BF47-7AF415A1E6E3}"/>
            </c:ext>
          </c:extLst>
        </c:ser>
        <c:dLbls>
          <c:showLegendKey val="0"/>
          <c:showVal val="0"/>
          <c:showCatName val="0"/>
          <c:showSerName val="0"/>
          <c:showPercent val="0"/>
          <c:showBubbleSize val="0"/>
        </c:dLbls>
        <c:gapWidth val="150"/>
        <c:axId val="236440600"/>
        <c:axId val="23643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8BFF-4CF3-BF47-7AF415A1E6E3}"/>
            </c:ext>
          </c:extLst>
        </c:ser>
        <c:dLbls>
          <c:showLegendKey val="0"/>
          <c:showVal val="0"/>
          <c:showCatName val="0"/>
          <c:showSerName val="0"/>
          <c:showPercent val="0"/>
          <c:showBubbleSize val="0"/>
        </c:dLbls>
        <c:marker val="1"/>
        <c:smooth val="0"/>
        <c:axId val="236440600"/>
        <c:axId val="236439816"/>
      </c:lineChart>
      <c:dateAx>
        <c:axId val="236440600"/>
        <c:scaling>
          <c:orientation val="minMax"/>
        </c:scaling>
        <c:delete val="1"/>
        <c:axPos val="b"/>
        <c:numFmt formatCode="ge" sourceLinked="1"/>
        <c:majorTickMark val="none"/>
        <c:minorTickMark val="none"/>
        <c:tickLblPos val="none"/>
        <c:crossAx val="236439816"/>
        <c:crosses val="autoZero"/>
        <c:auto val="1"/>
        <c:lblOffset val="100"/>
        <c:baseTimeUnit val="years"/>
      </c:dateAx>
      <c:valAx>
        <c:axId val="2364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4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93.54</c:v>
                </c:pt>
                <c:pt idx="1">
                  <c:v>67.650000000000006</c:v>
                </c:pt>
                <c:pt idx="2">
                  <c:v>67.86</c:v>
                </c:pt>
                <c:pt idx="3">
                  <c:v>65.53</c:v>
                </c:pt>
                <c:pt idx="4">
                  <c:v>65.2</c:v>
                </c:pt>
              </c:numCache>
            </c:numRef>
          </c:val>
          <c:extLst xmlns:c16r2="http://schemas.microsoft.com/office/drawing/2015/06/chart">
            <c:ext xmlns:c16="http://schemas.microsoft.com/office/drawing/2014/chart" uri="{C3380CC4-5D6E-409C-BE32-E72D297353CC}">
              <c16:uniqueId val="{00000000-CD22-4688-8E4A-98E20635FA71}"/>
            </c:ext>
          </c:extLst>
        </c:ser>
        <c:dLbls>
          <c:showLegendKey val="0"/>
          <c:showVal val="0"/>
          <c:showCatName val="0"/>
          <c:showSerName val="0"/>
          <c:showPercent val="0"/>
          <c:showBubbleSize val="0"/>
        </c:dLbls>
        <c:gapWidth val="150"/>
        <c:axId val="246707552"/>
        <c:axId val="24670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CD22-4688-8E4A-98E20635FA71}"/>
            </c:ext>
          </c:extLst>
        </c:ser>
        <c:dLbls>
          <c:showLegendKey val="0"/>
          <c:showVal val="0"/>
          <c:showCatName val="0"/>
          <c:showSerName val="0"/>
          <c:showPercent val="0"/>
          <c:showBubbleSize val="0"/>
        </c:dLbls>
        <c:marker val="1"/>
        <c:smooth val="0"/>
        <c:axId val="246707552"/>
        <c:axId val="246707944"/>
      </c:lineChart>
      <c:dateAx>
        <c:axId val="246707552"/>
        <c:scaling>
          <c:orientation val="minMax"/>
        </c:scaling>
        <c:delete val="1"/>
        <c:axPos val="b"/>
        <c:numFmt formatCode="ge" sourceLinked="1"/>
        <c:majorTickMark val="none"/>
        <c:minorTickMark val="none"/>
        <c:tickLblPos val="none"/>
        <c:crossAx val="246707944"/>
        <c:crosses val="autoZero"/>
        <c:auto val="1"/>
        <c:lblOffset val="100"/>
        <c:baseTimeUnit val="years"/>
      </c:dateAx>
      <c:valAx>
        <c:axId val="24670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89.03</c:v>
                </c:pt>
                <c:pt idx="1">
                  <c:v>89.27</c:v>
                </c:pt>
                <c:pt idx="2">
                  <c:v>90.79</c:v>
                </c:pt>
                <c:pt idx="3">
                  <c:v>89.76</c:v>
                </c:pt>
                <c:pt idx="4">
                  <c:v>90.3</c:v>
                </c:pt>
              </c:numCache>
            </c:numRef>
          </c:val>
          <c:extLst xmlns:c16r2="http://schemas.microsoft.com/office/drawing/2015/06/chart">
            <c:ext xmlns:c16="http://schemas.microsoft.com/office/drawing/2014/chart" uri="{C3380CC4-5D6E-409C-BE32-E72D297353CC}">
              <c16:uniqueId val="{00000000-B252-401B-BDE0-2A484FB44E23}"/>
            </c:ext>
          </c:extLst>
        </c:ser>
        <c:dLbls>
          <c:showLegendKey val="0"/>
          <c:showVal val="0"/>
          <c:showCatName val="0"/>
          <c:showSerName val="0"/>
          <c:showPercent val="0"/>
          <c:showBubbleSize val="0"/>
        </c:dLbls>
        <c:gapWidth val="150"/>
        <c:axId val="246709120"/>
        <c:axId val="24670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B252-401B-BDE0-2A484FB44E23}"/>
            </c:ext>
          </c:extLst>
        </c:ser>
        <c:dLbls>
          <c:showLegendKey val="0"/>
          <c:showVal val="0"/>
          <c:showCatName val="0"/>
          <c:showSerName val="0"/>
          <c:showPercent val="0"/>
          <c:showBubbleSize val="0"/>
        </c:dLbls>
        <c:marker val="1"/>
        <c:smooth val="0"/>
        <c:axId val="246709120"/>
        <c:axId val="246709512"/>
      </c:lineChart>
      <c:dateAx>
        <c:axId val="246709120"/>
        <c:scaling>
          <c:orientation val="minMax"/>
        </c:scaling>
        <c:delete val="1"/>
        <c:axPos val="b"/>
        <c:numFmt formatCode="ge" sourceLinked="1"/>
        <c:majorTickMark val="none"/>
        <c:minorTickMark val="none"/>
        <c:tickLblPos val="none"/>
        <c:crossAx val="246709512"/>
        <c:crosses val="autoZero"/>
        <c:auto val="1"/>
        <c:lblOffset val="100"/>
        <c:baseTimeUnit val="years"/>
      </c:dateAx>
      <c:valAx>
        <c:axId val="24670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7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126.46</c:v>
                </c:pt>
                <c:pt idx="1">
                  <c:v>119.48</c:v>
                </c:pt>
                <c:pt idx="2">
                  <c:v>117.24</c:v>
                </c:pt>
                <c:pt idx="3">
                  <c:v>108.4</c:v>
                </c:pt>
                <c:pt idx="4">
                  <c:v>111.76</c:v>
                </c:pt>
              </c:numCache>
            </c:numRef>
          </c:val>
          <c:extLst xmlns:c16r2="http://schemas.microsoft.com/office/drawing/2015/06/chart">
            <c:ext xmlns:c16="http://schemas.microsoft.com/office/drawing/2014/chart" uri="{C3380CC4-5D6E-409C-BE32-E72D297353CC}">
              <c16:uniqueId val="{00000000-6340-4F15-9F12-B0D66F3A8EF7}"/>
            </c:ext>
          </c:extLst>
        </c:ser>
        <c:dLbls>
          <c:showLegendKey val="0"/>
          <c:showVal val="0"/>
          <c:showCatName val="0"/>
          <c:showSerName val="0"/>
          <c:showPercent val="0"/>
          <c:showBubbleSize val="0"/>
        </c:dLbls>
        <c:gapWidth val="150"/>
        <c:axId val="244826376"/>
        <c:axId val="24482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108.56</c:v>
                </c:pt>
                <c:pt idx="1">
                  <c:v>115.25</c:v>
                </c:pt>
                <c:pt idx="2">
                  <c:v>105.98</c:v>
                </c:pt>
                <c:pt idx="3">
                  <c:v>105.53</c:v>
                </c:pt>
                <c:pt idx="4">
                  <c:v>105.06</c:v>
                </c:pt>
              </c:numCache>
            </c:numRef>
          </c:val>
          <c:smooth val="0"/>
          <c:extLst xmlns:c16r2="http://schemas.microsoft.com/office/drawing/2015/06/chart">
            <c:ext xmlns:c16="http://schemas.microsoft.com/office/drawing/2014/chart" uri="{C3380CC4-5D6E-409C-BE32-E72D297353CC}">
              <c16:uniqueId val="{00000001-6340-4F15-9F12-B0D66F3A8EF7}"/>
            </c:ext>
          </c:extLst>
        </c:ser>
        <c:dLbls>
          <c:showLegendKey val="0"/>
          <c:showVal val="0"/>
          <c:showCatName val="0"/>
          <c:showSerName val="0"/>
          <c:showPercent val="0"/>
          <c:showBubbleSize val="0"/>
        </c:dLbls>
        <c:marker val="1"/>
        <c:smooth val="0"/>
        <c:axId val="244826376"/>
        <c:axId val="244826768"/>
      </c:lineChart>
      <c:dateAx>
        <c:axId val="244826376"/>
        <c:scaling>
          <c:orientation val="minMax"/>
        </c:scaling>
        <c:delete val="1"/>
        <c:axPos val="b"/>
        <c:numFmt formatCode="ge" sourceLinked="1"/>
        <c:majorTickMark val="none"/>
        <c:minorTickMark val="none"/>
        <c:tickLblPos val="none"/>
        <c:crossAx val="244826768"/>
        <c:crosses val="autoZero"/>
        <c:auto val="1"/>
        <c:lblOffset val="100"/>
        <c:baseTimeUnit val="years"/>
      </c:dateAx>
      <c:valAx>
        <c:axId val="24482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2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13.32</c:v>
                </c:pt>
                <c:pt idx="1">
                  <c:v>15.86</c:v>
                </c:pt>
                <c:pt idx="2">
                  <c:v>18.78</c:v>
                </c:pt>
                <c:pt idx="3">
                  <c:v>20.81</c:v>
                </c:pt>
                <c:pt idx="4">
                  <c:v>23.1</c:v>
                </c:pt>
              </c:numCache>
            </c:numRef>
          </c:val>
          <c:extLst xmlns:c16r2="http://schemas.microsoft.com/office/drawing/2015/06/chart">
            <c:ext xmlns:c16="http://schemas.microsoft.com/office/drawing/2014/chart" uri="{C3380CC4-5D6E-409C-BE32-E72D297353CC}">
              <c16:uniqueId val="{00000000-B5C2-49CE-AE65-1939BF0B1644}"/>
            </c:ext>
          </c:extLst>
        </c:ser>
        <c:dLbls>
          <c:showLegendKey val="0"/>
          <c:showVal val="0"/>
          <c:showCatName val="0"/>
          <c:showSerName val="0"/>
          <c:showPercent val="0"/>
          <c:showBubbleSize val="0"/>
        </c:dLbls>
        <c:gapWidth val="150"/>
        <c:axId val="244827944"/>
        <c:axId val="24482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21.28</c:v>
                </c:pt>
                <c:pt idx="1">
                  <c:v>30.5</c:v>
                </c:pt>
                <c:pt idx="2">
                  <c:v>27.12</c:v>
                </c:pt>
                <c:pt idx="3">
                  <c:v>29.5</c:v>
                </c:pt>
                <c:pt idx="4">
                  <c:v>30.6</c:v>
                </c:pt>
              </c:numCache>
            </c:numRef>
          </c:val>
          <c:smooth val="0"/>
          <c:extLst xmlns:c16r2="http://schemas.microsoft.com/office/drawing/2015/06/chart">
            <c:ext xmlns:c16="http://schemas.microsoft.com/office/drawing/2014/chart" uri="{C3380CC4-5D6E-409C-BE32-E72D297353CC}">
              <c16:uniqueId val="{00000001-B5C2-49CE-AE65-1939BF0B1644}"/>
            </c:ext>
          </c:extLst>
        </c:ser>
        <c:dLbls>
          <c:showLegendKey val="0"/>
          <c:showVal val="0"/>
          <c:showCatName val="0"/>
          <c:showSerName val="0"/>
          <c:showPercent val="0"/>
          <c:showBubbleSize val="0"/>
        </c:dLbls>
        <c:marker val="1"/>
        <c:smooth val="0"/>
        <c:axId val="244827944"/>
        <c:axId val="244828336"/>
      </c:lineChart>
      <c:dateAx>
        <c:axId val="244827944"/>
        <c:scaling>
          <c:orientation val="minMax"/>
        </c:scaling>
        <c:delete val="1"/>
        <c:axPos val="b"/>
        <c:numFmt formatCode="ge" sourceLinked="1"/>
        <c:majorTickMark val="none"/>
        <c:minorTickMark val="none"/>
        <c:tickLblPos val="none"/>
        <c:crossAx val="244828336"/>
        <c:crosses val="autoZero"/>
        <c:auto val="1"/>
        <c:lblOffset val="100"/>
        <c:baseTimeUnit val="years"/>
      </c:dateAx>
      <c:valAx>
        <c:axId val="24482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2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AF-4BFE-9073-9CCB69F93709}"/>
            </c:ext>
          </c:extLst>
        </c:ser>
        <c:dLbls>
          <c:showLegendKey val="0"/>
          <c:showVal val="0"/>
          <c:showCatName val="0"/>
          <c:showSerName val="0"/>
          <c:showPercent val="0"/>
          <c:showBubbleSize val="0"/>
        </c:dLbls>
        <c:gapWidth val="150"/>
        <c:axId val="244829512"/>
        <c:axId val="24482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3</c:v>
                </c:pt>
                <c:pt idx="2">
                  <c:v>1.93</c:v>
                </c:pt>
                <c:pt idx="3">
                  <c:v>1.92</c:v>
                </c:pt>
                <c:pt idx="4">
                  <c:v>1.83</c:v>
                </c:pt>
              </c:numCache>
            </c:numRef>
          </c:val>
          <c:smooth val="0"/>
          <c:extLst xmlns:c16r2="http://schemas.microsoft.com/office/drawing/2015/06/chart">
            <c:ext xmlns:c16="http://schemas.microsoft.com/office/drawing/2014/chart" uri="{C3380CC4-5D6E-409C-BE32-E72D297353CC}">
              <c16:uniqueId val="{00000001-CBAF-4BFE-9073-9CCB69F93709}"/>
            </c:ext>
          </c:extLst>
        </c:ser>
        <c:dLbls>
          <c:showLegendKey val="0"/>
          <c:showVal val="0"/>
          <c:showCatName val="0"/>
          <c:showSerName val="0"/>
          <c:showPercent val="0"/>
          <c:showBubbleSize val="0"/>
        </c:dLbls>
        <c:marker val="1"/>
        <c:smooth val="0"/>
        <c:axId val="244829512"/>
        <c:axId val="244829904"/>
      </c:lineChart>
      <c:dateAx>
        <c:axId val="244829512"/>
        <c:scaling>
          <c:orientation val="minMax"/>
        </c:scaling>
        <c:delete val="1"/>
        <c:axPos val="b"/>
        <c:numFmt formatCode="ge" sourceLinked="1"/>
        <c:majorTickMark val="none"/>
        <c:minorTickMark val="none"/>
        <c:tickLblPos val="none"/>
        <c:crossAx val="244829904"/>
        <c:crosses val="autoZero"/>
        <c:auto val="1"/>
        <c:lblOffset val="100"/>
        <c:baseTimeUnit val="years"/>
      </c:dateAx>
      <c:valAx>
        <c:axId val="24482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29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B7-408A-92ED-676525821535}"/>
            </c:ext>
          </c:extLst>
        </c:ser>
        <c:dLbls>
          <c:showLegendKey val="0"/>
          <c:showVal val="0"/>
          <c:showCatName val="0"/>
          <c:showSerName val="0"/>
          <c:showPercent val="0"/>
          <c:showBubbleSize val="0"/>
        </c:dLbls>
        <c:gapWidth val="150"/>
        <c:axId val="244227128"/>
        <c:axId val="2442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100.32</c:v>
                </c:pt>
                <c:pt idx="1">
                  <c:v>19.440000000000001</c:v>
                </c:pt>
                <c:pt idx="2">
                  <c:v>41.15</c:v>
                </c:pt>
                <c:pt idx="3">
                  <c:v>39.08</c:v>
                </c:pt>
                <c:pt idx="4">
                  <c:v>41.56</c:v>
                </c:pt>
              </c:numCache>
            </c:numRef>
          </c:val>
          <c:smooth val="0"/>
          <c:extLst xmlns:c16r2="http://schemas.microsoft.com/office/drawing/2015/06/chart">
            <c:ext xmlns:c16="http://schemas.microsoft.com/office/drawing/2014/chart" uri="{C3380CC4-5D6E-409C-BE32-E72D297353CC}">
              <c16:uniqueId val="{00000001-6DB7-408A-92ED-676525821535}"/>
            </c:ext>
          </c:extLst>
        </c:ser>
        <c:dLbls>
          <c:showLegendKey val="0"/>
          <c:showVal val="0"/>
          <c:showCatName val="0"/>
          <c:showSerName val="0"/>
          <c:showPercent val="0"/>
          <c:showBubbleSize val="0"/>
        </c:dLbls>
        <c:marker val="1"/>
        <c:smooth val="0"/>
        <c:axId val="244227128"/>
        <c:axId val="244227520"/>
      </c:lineChart>
      <c:dateAx>
        <c:axId val="244227128"/>
        <c:scaling>
          <c:orientation val="minMax"/>
        </c:scaling>
        <c:delete val="1"/>
        <c:axPos val="b"/>
        <c:numFmt formatCode="ge" sourceLinked="1"/>
        <c:majorTickMark val="none"/>
        <c:minorTickMark val="none"/>
        <c:tickLblPos val="none"/>
        <c:crossAx val="244227520"/>
        <c:crosses val="autoZero"/>
        <c:auto val="1"/>
        <c:lblOffset val="100"/>
        <c:baseTimeUnit val="years"/>
      </c:dateAx>
      <c:valAx>
        <c:axId val="244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2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104.36</c:v>
                </c:pt>
                <c:pt idx="1">
                  <c:v>120.87</c:v>
                </c:pt>
                <c:pt idx="2">
                  <c:v>136.79</c:v>
                </c:pt>
                <c:pt idx="3">
                  <c:v>137.13999999999999</c:v>
                </c:pt>
                <c:pt idx="4">
                  <c:v>141.12</c:v>
                </c:pt>
              </c:numCache>
            </c:numRef>
          </c:val>
          <c:extLst xmlns:c16r2="http://schemas.microsoft.com/office/drawing/2015/06/chart">
            <c:ext xmlns:c16="http://schemas.microsoft.com/office/drawing/2014/chart" uri="{C3380CC4-5D6E-409C-BE32-E72D297353CC}">
              <c16:uniqueId val="{00000000-94E9-4CE9-BAF0-B4ED30143C20}"/>
            </c:ext>
          </c:extLst>
        </c:ser>
        <c:dLbls>
          <c:showLegendKey val="0"/>
          <c:showVal val="0"/>
          <c:showCatName val="0"/>
          <c:showSerName val="0"/>
          <c:showPercent val="0"/>
          <c:showBubbleSize val="0"/>
        </c:dLbls>
        <c:gapWidth val="150"/>
        <c:axId val="244228696"/>
        <c:axId val="2442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49.23</c:v>
                </c:pt>
                <c:pt idx="1">
                  <c:v>71.52</c:v>
                </c:pt>
                <c:pt idx="2">
                  <c:v>88.12</c:v>
                </c:pt>
                <c:pt idx="3">
                  <c:v>81.33</c:v>
                </c:pt>
                <c:pt idx="4">
                  <c:v>80.81</c:v>
                </c:pt>
              </c:numCache>
            </c:numRef>
          </c:val>
          <c:smooth val="0"/>
          <c:extLst xmlns:c16r2="http://schemas.microsoft.com/office/drawing/2015/06/chart">
            <c:ext xmlns:c16="http://schemas.microsoft.com/office/drawing/2014/chart" uri="{C3380CC4-5D6E-409C-BE32-E72D297353CC}">
              <c16:uniqueId val="{00000001-94E9-4CE9-BAF0-B4ED30143C20}"/>
            </c:ext>
          </c:extLst>
        </c:ser>
        <c:dLbls>
          <c:showLegendKey val="0"/>
          <c:showVal val="0"/>
          <c:showCatName val="0"/>
          <c:showSerName val="0"/>
          <c:showPercent val="0"/>
          <c:showBubbleSize val="0"/>
        </c:dLbls>
        <c:marker val="1"/>
        <c:smooth val="0"/>
        <c:axId val="244228696"/>
        <c:axId val="244229088"/>
      </c:lineChart>
      <c:dateAx>
        <c:axId val="244228696"/>
        <c:scaling>
          <c:orientation val="minMax"/>
        </c:scaling>
        <c:delete val="1"/>
        <c:axPos val="b"/>
        <c:numFmt formatCode="ge" sourceLinked="1"/>
        <c:majorTickMark val="none"/>
        <c:minorTickMark val="none"/>
        <c:tickLblPos val="none"/>
        <c:crossAx val="244229088"/>
        <c:crosses val="autoZero"/>
        <c:auto val="1"/>
        <c:lblOffset val="100"/>
        <c:baseTimeUnit val="years"/>
      </c:dateAx>
      <c:valAx>
        <c:axId val="2442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2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261.22000000000003</c:v>
                </c:pt>
                <c:pt idx="1">
                  <c:v>324.51</c:v>
                </c:pt>
                <c:pt idx="2">
                  <c:v>318.31</c:v>
                </c:pt>
                <c:pt idx="3">
                  <c:v>236.76</c:v>
                </c:pt>
                <c:pt idx="4">
                  <c:v>237.26</c:v>
                </c:pt>
              </c:numCache>
            </c:numRef>
          </c:val>
          <c:extLst xmlns:c16r2="http://schemas.microsoft.com/office/drawing/2015/06/chart">
            <c:ext xmlns:c16="http://schemas.microsoft.com/office/drawing/2014/chart" uri="{C3380CC4-5D6E-409C-BE32-E72D297353CC}">
              <c16:uniqueId val="{00000000-4DC5-4774-B988-428011BDEB74}"/>
            </c:ext>
          </c:extLst>
        </c:ser>
        <c:dLbls>
          <c:showLegendKey val="0"/>
          <c:showVal val="0"/>
          <c:showCatName val="0"/>
          <c:showSerName val="0"/>
          <c:showPercent val="0"/>
          <c:showBubbleSize val="0"/>
        </c:dLbls>
        <c:gapWidth val="150"/>
        <c:axId val="244166944"/>
        <c:axId val="24416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4DC5-4774-B988-428011BDEB74}"/>
            </c:ext>
          </c:extLst>
        </c:ser>
        <c:dLbls>
          <c:showLegendKey val="0"/>
          <c:showVal val="0"/>
          <c:showCatName val="0"/>
          <c:showSerName val="0"/>
          <c:showPercent val="0"/>
          <c:showBubbleSize val="0"/>
        </c:dLbls>
        <c:marker val="1"/>
        <c:smooth val="0"/>
        <c:axId val="244166944"/>
        <c:axId val="244167336"/>
      </c:lineChart>
      <c:dateAx>
        <c:axId val="244166944"/>
        <c:scaling>
          <c:orientation val="minMax"/>
        </c:scaling>
        <c:delete val="1"/>
        <c:axPos val="b"/>
        <c:numFmt formatCode="ge" sourceLinked="1"/>
        <c:majorTickMark val="none"/>
        <c:minorTickMark val="none"/>
        <c:tickLblPos val="none"/>
        <c:crossAx val="244167336"/>
        <c:crosses val="autoZero"/>
        <c:auto val="1"/>
        <c:lblOffset val="100"/>
        <c:baseTimeUnit val="years"/>
      </c:dateAx>
      <c:valAx>
        <c:axId val="24416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131.37</c:v>
                </c:pt>
                <c:pt idx="1">
                  <c:v>125.53</c:v>
                </c:pt>
                <c:pt idx="2">
                  <c:v>124.97</c:v>
                </c:pt>
                <c:pt idx="3">
                  <c:v>110.03</c:v>
                </c:pt>
                <c:pt idx="4">
                  <c:v>116.91</c:v>
                </c:pt>
              </c:numCache>
            </c:numRef>
          </c:val>
          <c:extLst xmlns:c16r2="http://schemas.microsoft.com/office/drawing/2015/06/chart">
            <c:ext xmlns:c16="http://schemas.microsoft.com/office/drawing/2014/chart" uri="{C3380CC4-5D6E-409C-BE32-E72D297353CC}">
              <c16:uniqueId val="{00000000-B231-4852-BE86-B2D661091D89}"/>
            </c:ext>
          </c:extLst>
        </c:ser>
        <c:dLbls>
          <c:showLegendKey val="0"/>
          <c:showVal val="0"/>
          <c:showCatName val="0"/>
          <c:showSerName val="0"/>
          <c:showPercent val="0"/>
          <c:showBubbleSize val="0"/>
        </c:dLbls>
        <c:gapWidth val="150"/>
        <c:axId val="244168512"/>
        <c:axId val="24416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B231-4852-BE86-B2D661091D89}"/>
            </c:ext>
          </c:extLst>
        </c:ser>
        <c:dLbls>
          <c:showLegendKey val="0"/>
          <c:showVal val="0"/>
          <c:showCatName val="0"/>
          <c:showSerName val="0"/>
          <c:showPercent val="0"/>
          <c:showBubbleSize val="0"/>
        </c:dLbls>
        <c:marker val="1"/>
        <c:smooth val="0"/>
        <c:axId val="244168512"/>
        <c:axId val="244168904"/>
      </c:lineChart>
      <c:dateAx>
        <c:axId val="244168512"/>
        <c:scaling>
          <c:orientation val="minMax"/>
        </c:scaling>
        <c:delete val="1"/>
        <c:axPos val="b"/>
        <c:numFmt formatCode="ge" sourceLinked="1"/>
        <c:majorTickMark val="none"/>
        <c:minorTickMark val="none"/>
        <c:tickLblPos val="none"/>
        <c:crossAx val="244168904"/>
        <c:crosses val="autoZero"/>
        <c:auto val="1"/>
        <c:lblOffset val="100"/>
        <c:baseTimeUnit val="years"/>
      </c:dateAx>
      <c:valAx>
        <c:axId val="24416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6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153.55000000000001</c:v>
                </c:pt>
                <c:pt idx="1">
                  <c:v>160.69999999999999</c:v>
                </c:pt>
                <c:pt idx="2">
                  <c:v>161.75</c:v>
                </c:pt>
                <c:pt idx="3">
                  <c:v>183.93</c:v>
                </c:pt>
                <c:pt idx="4">
                  <c:v>173.7</c:v>
                </c:pt>
              </c:numCache>
            </c:numRef>
          </c:val>
          <c:extLst xmlns:c16r2="http://schemas.microsoft.com/office/drawing/2015/06/chart">
            <c:ext xmlns:c16="http://schemas.microsoft.com/office/drawing/2014/chart" uri="{C3380CC4-5D6E-409C-BE32-E72D297353CC}">
              <c16:uniqueId val="{00000000-4D9C-45A8-A71B-77A28E477456}"/>
            </c:ext>
          </c:extLst>
        </c:ser>
        <c:dLbls>
          <c:showLegendKey val="0"/>
          <c:showVal val="0"/>
          <c:showCatName val="0"/>
          <c:showSerName val="0"/>
          <c:showPercent val="0"/>
          <c:showBubbleSize val="0"/>
        </c:dLbls>
        <c:gapWidth val="150"/>
        <c:axId val="244170080"/>
        <c:axId val="24417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4D9C-45A8-A71B-77A28E477456}"/>
            </c:ext>
          </c:extLst>
        </c:ser>
        <c:dLbls>
          <c:showLegendKey val="0"/>
          <c:showVal val="0"/>
          <c:showCatName val="0"/>
          <c:showSerName val="0"/>
          <c:showPercent val="0"/>
          <c:showBubbleSize val="0"/>
        </c:dLbls>
        <c:marker val="1"/>
        <c:smooth val="0"/>
        <c:axId val="244170080"/>
        <c:axId val="244170472"/>
      </c:lineChart>
      <c:dateAx>
        <c:axId val="244170080"/>
        <c:scaling>
          <c:orientation val="minMax"/>
        </c:scaling>
        <c:delete val="1"/>
        <c:axPos val="b"/>
        <c:numFmt formatCode="ge" sourceLinked="1"/>
        <c:majorTickMark val="none"/>
        <c:minorTickMark val="none"/>
        <c:tickLblPos val="none"/>
        <c:crossAx val="244170472"/>
        <c:crosses val="autoZero"/>
        <c:auto val="1"/>
        <c:lblOffset val="100"/>
        <c:baseTimeUnit val="years"/>
      </c:dateAx>
      <c:valAx>
        <c:axId val="24417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遠軽町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19984</v>
      </c>
      <c r="AM8" s="50"/>
      <c r="AN8" s="50"/>
      <c r="AO8" s="50"/>
      <c r="AP8" s="50"/>
      <c r="AQ8" s="50"/>
      <c r="AR8" s="50"/>
      <c r="AS8" s="50"/>
      <c r="AT8" s="45">
        <f>データ!T6</f>
        <v>1332.45</v>
      </c>
      <c r="AU8" s="45"/>
      <c r="AV8" s="45"/>
      <c r="AW8" s="45"/>
      <c r="AX8" s="45"/>
      <c r="AY8" s="45"/>
      <c r="AZ8" s="45"/>
      <c r="BA8" s="45"/>
      <c r="BB8" s="45">
        <f>データ!U6</f>
        <v>15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63.27</v>
      </c>
      <c r="J10" s="45"/>
      <c r="K10" s="45"/>
      <c r="L10" s="45"/>
      <c r="M10" s="45"/>
      <c r="N10" s="45"/>
      <c r="O10" s="45"/>
      <c r="P10" s="45">
        <f>データ!P6</f>
        <v>69.38</v>
      </c>
      <c r="Q10" s="45"/>
      <c r="R10" s="45"/>
      <c r="S10" s="45"/>
      <c r="T10" s="45"/>
      <c r="U10" s="45"/>
      <c r="V10" s="45"/>
      <c r="W10" s="45">
        <f>データ!Q6</f>
        <v>55.21</v>
      </c>
      <c r="X10" s="45"/>
      <c r="Y10" s="45"/>
      <c r="Z10" s="45"/>
      <c r="AA10" s="45"/>
      <c r="AB10" s="45"/>
      <c r="AC10" s="45"/>
      <c r="AD10" s="50">
        <f>データ!R6</f>
        <v>4104</v>
      </c>
      <c r="AE10" s="50"/>
      <c r="AF10" s="50"/>
      <c r="AG10" s="50"/>
      <c r="AH10" s="50"/>
      <c r="AI10" s="50"/>
      <c r="AJ10" s="50"/>
      <c r="AK10" s="2"/>
      <c r="AL10" s="50">
        <f>データ!V6</f>
        <v>13703</v>
      </c>
      <c r="AM10" s="50"/>
      <c r="AN10" s="50"/>
      <c r="AO10" s="50"/>
      <c r="AP10" s="50"/>
      <c r="AQ10" s="50"/>
      <c r="AR10" s="50"/>
      <c r="AS10" s="50"/>
      <c r="AT10" s="45">
        <f>データ!W6</f>
        <v>4.95</v>
      </c>
      <c r="AU10" s="45"/>
      <c r="AV10" s="45"/>
      <c r="AW10" s="45"/>
      <c r="AX10" s="45"/>
      <c r="AY10" s="45"/>
      <c r="AZ10" s="45"/>
      <c r="BA10" s="45"/>
      <c r="BB10" s="45">
        <f>データ!X6</f>
        <v>2768.28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107</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LQvlqzustzRNx9EibKSx6ZS1UawSFT/L4tk7JWxaIgZ+hIh6Z32Ny6ZBa7CGoX+e2PL+oCDLwSf4C6HcCC0pA==" saltValue="5q+BSE2u9y57iSoPMi4G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15555</v>
      </c>
      <c r="D6" s="33">
        <f t="shared" si="3"/>
        <v>46</v>
      </c>
      <c r="E6" s="33">
        <f t="shared" si="3"/>
        <v>17</v>
      </c>
      <c r="F6" s="33">
        <f t="shared" si="3"/>
        <v>1</v>
      </c>
      <c r="G6" s="33">
        <f t="shared" si="3"/>
        <v>0</v>
      </c>
      <c r="H6" s="33" t="str">
        <f t="shared" si="3"/>
        <v>北海道　遠軽町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63.27</v>
      </c>
      <c r="P6" s="34">
        <f t="shared" si="3"/>
        <v>69.38</v>
      </c>
      <c r="Q6" s="34">
        <f t="shared" si="3"/>
        <v>55.21</v>
      </c>
      <c r="R6" s="34">
        <f t="shared" si="3"/>
        <v>4104</v>
      </c>
      <c r="S6" s="34">
        <f t="shared" si="3"/>
        <v>19984</v>
      </c>
      <c r="T6" s="34">
        <f t="shared" si="3"/>
        <v>1332.45</v>
      </c>
      <c r="U6" s="34">
        <f t="shared" si="3"/>
        <v>15</v>
      </c>
      <c r="V6" s="34">
        <f t="shared" si="3"/>
        <v>13703</v>
      </c>
      <c r="W6" s="34">
        <f t="shared" si="3"/>
        <v>4.95</v>
      </c>
      <c r="X6" s="34">
        <f t="shared" si="3"/>
        <v>2768.28</v>
      </c>
      <c r="Y6" s="35">
        <f>IF(Y7="",NA(),Y7)</f>
        <v>126.46</v>
      </c>
      <c r="Z6" s="35">
        <f t="shared" ref="Z6:AH6" si="4">IF(Z7="",NA(),Z7)</f>
        <v>119.48</v>
      </c>
      <c r="AA6" s="35">
        <f t="shared" si="4"/>
        <v>117.24</v>
      </c>
      <c r="AB6" s="35">
        <f t="shared" si="4"/>
        <v>108.4</v>
      </c>
      <c r="AC6" s="35">
        <f t="shared" si="4"/>
        <v>111.76</v>
      </c>
      <c r="AD6" s="35">
        <f t="shared" si="4"/>
        <v>108.56</v>
      </c>
      <c r="AE6" s="35">
        <f t="shared" si="4"/>
        <v>115.25</v>
      </c>
      <c r="AF6" s="35">
        <f t="shared" si="4"/>
        <v>105.98</v>
      </c>
      <c r="AG6" s="35">
        <f t="shared" si="4"/>
        <v>105.53</v>
      </c>
      <c r="AH6" s="35">
        <f t="shared" si="4"/>
        <v>105.06</v>
      </c>
      <c r="AI6" s="34" t="str">
        <f>IF(AI7="","",IF(AI7="-","【-】","【"&amp;SUBSTITUTE(TEXT(AI7,"#,##0.00"),"-","△")&amp;"】"))</f>
        <v>【108.69】</v>
      </c>
      <c r="AJ6" s="34">
        <f>IF(AJ7="",NA(),AJ7)</f>
        <v>0</v>
      </c>
      <c r="AK6" s="34">
        <f t="shared" ref="AK6:AS6" si="5">IF(AK7="",NA(),AK7)</f>
        <v>0</v>
      </c>
      <c r="AL6" s="34">
        <f t="shared" si="5"/>
        <v>0</v>
      </c>
      <c r="AM6" s="34">
        <f t="shared" si="5"/>
        <v>0</v>
      </c>
      <c r="AN6" s="34">
        <f t="shared" si="5"/>
        <v>0</v>
      </c>
      <c r="AO6" s="35">
        <f t="shared" si="5"/>
        <v>100.32</v>
      </c>
      <c r="AP6" s="35">
        <f t="shared" si="5"/>
        <v>19.440000000000001</v>
      </c>
      <c r="AQ6" s="35">
        <f t="shared" si="5"/>
        <v>41.15</v>
      </c>
      <c r="AR6" s="35">
        <f t="shared" si="5"/>
        <v>39.08</v>
      </c>
      <c r="AS6" s="35">
        <f t="shared" si="5"/>
        <v>41.56</v>
      </c>
      <c r="AT6" s="34" t="str">
        <f>IF(AT7="","",IF(AT7="-","【-】","【"&amp;SUBSTITUTE(TEXT(AT7,"#,##0.00"),"-","△")&amp;"】"))</f>
        <v>【3.28】</v>
      </c>
      <c r="AU6" s="35">
        <f>IF(AU7="",NA(),AU7)</f>
        <v>104.36</v>
      </c>
      <c r="AV6" s="35">
        <f t="shared" ref="AV6:BD6" si="6">IF(AV7="",NA(),AV7)</f>
        <v>120.87</v>
      </c>
      <c r="AW6" s="35">
        <f t="shared" si="6"/>
        <v>136.79</v>
      </c>
      <c r="AX6" s="35">
        <f t="shared" si="6"/>
        <v>137.13999999999999</v>
      </c>
      <c r="AY6" s="35">
        <f t="shared" si="6"/>
        <v>141.12</v>
      </c>
      <c r="AZ6" s="35">
        <f t="shared" si="6"/>
        <v>49.23</v>
      </c>
      <c r="BA6" s="35">
        <f t="shared" si="6"/>
        <v>71.52</v>
      </c>
      <c r="BB6" s="35">
        <f t="shared" si="6"/>
        <v>88.12</v>
      </c>
      <c r="BC6" s="35">
        <f t="shared" si="6"/>
        <v>81.33</v>
      </c>
      <c r="BD6" s="35">
        <f t="shared" si="6"/>
        <v>80.81</v>
      </c>
      <c r="BE6" s="34" t="str">
        <f>IF(BE7="","",IF(BE7="-","【-】","【"&amp;SUBSTITUTE(TEXT(BE7,"#,##0.00"),"-","△")&amp;"】"))</f>
        <v>【69.49】</v>
      </c>
      <c r="BF6" s="35">
        <f>IF(BF7="",NA(),BF7)</f>
        <v>261.22000000000003</v>
      </c>
      <c r="BG6" s="35">
        <f t="shared" ref="BG6:BO6" si="7">IF(BG7="",NA(),BG7)</f>
        <v>324.51</v>
      </c>
      <c r="BH6" s="35">
        <f t="shared" si="7"/>
        <v>318.31</v>
      </c>
      <c r="BI6" s="35">
        <f t="shared" si="7"/>
        <v>236.76</v>
      </c>
      <c r="BJ6" s="35">
        <f t="shared" si="7"/>
        <v>237.26</v>
      </c>
      <c r="BK6" s="35">
        <f t="shared" si="7"/>
        <v>1136.5</v>
      </c>
      <c r="BL6" s="35">
        <f t="shared" si="7"/>
        <v>862.87</v>
      </c>
      <c r="BM6" s="35">
        <f t="shared" si="7"/>
        <v>716.96</v>
      </c>
      <c r="BN6" s="35">
        <f t="shared" si="7"/>
        <v>799.11</v>
      </c>
      <c r="BO6" s="35">
        <f t="shared" si="7"/>
        <v>768.62</v>
      </c>
      <c r="BP6" s="34" t="str">
        <f>IF(BP7="","",IF(BP7="-","【-】","【"&amp;SUBSTITUTE(TEXT(BP7,"#,##0.00"),"-","△")&amp;"】"))</f>
        <v>【682.78】</v>
      </c>
      <c r="BQ6" s="35">
        <f>IF(BQ7="",NA(),BQ7)</f>
        <v>131.37</v>
      </c>
      <c r="BR6" s="35">
        <f t="shared" ref="BR6:BZ6" si="8">IF(BR7="",NA(),BR7)</f>
        <v>125.53</v>
      </c>
      <c r="BS6" s="35">
        <f t="shared" si="8"/>
        <v>124.97</v>
      </c>
      <c r="BT6" s="35">
        <f t="shared" si="8"/>
        <v>110.03</v>
      </c>
      <c r="BU6" s="35">
        <f t="shared" si="8"/>
        <v>116.91</v>
      </c>
      <c r="BV6" s="35">
        <f t="shared" si="8"/>
        <v>71.650000000000006</v>
      </c>
      <c r="BW6" s="35">
        <f t="shared" si="8"/>
        <v>85.39</v>
      </c>
      <c r="BX6" s="35">
        <f t="shared" si="8"/>
        <v>88.09</v>
      </c>
      <c r="BY6" s="35">
        <f t="shared" si="8"/>
        <v>87.69</v>
      </c>
      <c r="BZ6" s="35">
        <f t="shared" si="8"/>
        <v>88.06</v>
      </c>
      <c r="CA6" s="34" t="str">
        <f>IF(CA7="","",IF(CA7="-","【-】","【"&amp;SUBSTITUTE(TEXT(CA7,"#,##0.00"),"-","△")&amp;"】"))</f>
        <v>【100.91】</v>
      </c>
      <c r="CB6" s="35">
        <f>IF(CB7="",NA(),CB7)</f>
        <v>153.55000000000001</v>
      </c>
      <c r="CC6" s="35">
        <f t="shared" ref="CC6:CK6" si="9">IF(CC7="",NA(),CC7)</f>
        <v>160.69999999999999</v>
      </c>
      <c r="CD6" s="35">
        <f t="shared" si="9"/>
        <v>161.75</v>
      </c>
      <c r="CE6" s="35">
        <f t="shared" si="9"/>
        <v>183.93</v>
      </c>
      <c r="CF6" s="35">
        <f t="shared" si="9"/>
        <v>173.7</v>
      </c>
      <c r="CG6" s="35">
        <f t="shared" si="9"/>
        <v>217.82</v>
      </c>
      <c r="CH6" s="35">
        <f t="shared" si="9"/>
        <v>188.79</v>
      </c>
      <c r="CI6" s="35">
        <f t="shared" si="9"/>
        <v>181.8</v>
      </c>
      <c r="CJ6" s="35">
        <f t="shared" si="9"/>
        <v>180.07</v>
      </c>
      <c r="CK6" s="35">
        <f t="shared" si="9"/>
        <v>179.32</v>
      </c>
      <c r="CL6" s="34" t="str">
        <f>IF(CL7="","",IF(CL7="-","【-】","【"&amp;SUBSTITUTE(TEXT(CL7,"#,##0.00"),"-","△")&amp;"】"))</f>
        <v>【136.86】</v>
      </c>
      <c r="CM6" s="35">
        <f>IF(CM7="",NA(),CM7)</f>
        <v>93.54</v>
      </c>
      <c r="CN6" s="35">
        <f t="shared" ref="CN6:CV6" si="10">IF(CN7="",NA(),CN7)</f>
        <v>67.650000000000006</v>
      </c>
      <c r="CO6" s="35">
        <f t="shared" si="10"/>
        <v>67.86</v>
      </c>
      <c r="CP6" s="35">
        <f t="shared" si="10"/>
        <v>65.53</v>
      </c>
      <c r="CQ6" s="35">
        <f t="shared" si="10"/>
        <v>65.2</v>
      </c>
      <c r="CR6" s="35">
        <f t="shared" si="10"/>
        <v>54.44</v>
      </c>
      <c r="CS6" s="35">
        <f t="shared" si="10"/>
        <v>59.4</v>
      </c>
      <c r="CT6" s="35">
        <f t="shared" si="10"/>
        <v>59.35</v>
      </c>
      <c r="CU6" s="35">
        <f t="shared" si="10"/>
        <v>58.4</v>
      </c>
      <c r="CV6" s="35">
        <f t="shared" si="10"/>
        <v>58</v>
      </c>
      <c r="CW6" s="34" t="str">
        <f>IF(CW7="","",IF(CW7="-","【-】","【"&amp;SUBSTITUTE(TEXT(CW7,"#,##0.00"),"-","△")&amp;"】"))</f>
        <v>【58.98】</v>
      </c>
      <c r="CX6" s="35">
        <f>IF(CX7="",NA(),CX7)</f>
        <v>89.03</v>
      </c>
      <c r="CY6" s="35">
        <f t="shared" ref="CY6:DG6" si="11">IF(CY7="",NA(),CY7)</f>
        <v>89.27</v>
      </c>
      <c r="CZ6" s="35">
        <f t="shared" si="11"/>
        <v>90.79</v>
      </c>
      <c r="DA6" s="35">
        <f t="shared" si="11"/>
        <v>89.76</v>
      </c>
      <c r="DB6" s="35">
        <f t="shared" si="11"/>
        <v>90.3</v>
      </c>
      <c r="DC6" s="35">
        <f t="shared" si="11"/>
        <v>84.2</v>
      </c>
      <c r="DD6" s="35">
        <f t="shared" si="11"/>
        <v>89.81</v>
      </c>
      <c r="DE6" s="35">
        <f t="shared" si="11"/>
        <v>89.88</v>
      </c>
      <c r="DF6" s="35">
        <f t="shared" si="11"/>
        <v>89.68</v>
      </c>
      <c r="DG6" s="35">
        <f t="shared" si="11"/>
        <v>89.79</v>
      </c>
      <c r="DH6" s="34" t="str">
        <f>IF(DH7="","",IF(DH7="-","【-】","【"&amp;SUBSTITUTE(TEXT(DH7,"#,##0.00"),"-","△")&amp;"】"))</f>
        <v>【95.20】</v>
      </c>
      <c r="DI6" s="35">
        <f>IF(DI7="",NA(),DI7)</f>
        <v>13.32</v>
      </c>
      <c r="DJ6" s="35">
        <f t="shared" ref="DJ6:DR6" si="12">IF(DJ7="",NA(),DJ7)</f>
        <v>15.86</v>
      </c>
      <c r="DK6" s="35">
        <f t="shared" si="12"/>
        <v>18.78</v>
      </c>
      <c r="DL6" s="35">
        <f t="shared" si="12"/>
        <v>20.81</v>
      </c>
      <c r="DM6" s="35">
        <f t="shared" si="12"/>
        <v>23.1</v>
      </c>
      <c r="DN6" s="35">
        <f t="shared" si="12"/>
        <v>21.28</v>
      </c>
      <c r="DO6" s="35">
        <f t="shared" si="12"/>
        <v>30.5</v>
      </c>
      <c r="DP6" s="35">
        <f t="shared" si="12"/>
        <v>27.12</v>
      </c>
      <c r="DQ6" s="35">
        <f t="shared" si="12"/>
        <v>29.5</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5">
        <f t="shared" si="13"/>
        <v>3</v>
      </c>
      <c r="EA6" s="35">
        <f t="shared" si="13"/>
        <v>1.93</v>
      </c>
      <c r="EB6" s="35">
        <f t="shared" si="13"/>
        <v>1.92</v>
      </c>
      <c r="EC6" s="35">
        <f t="shared" si="13"/>
        <v>1.83</v>
      </c>
      <c r="ED6" s="34" t="str">
        <f>IF(ED7="","",IF(ED7="-","【-】","【"&amp;SUBSTITUTE(TEXT(ED7,"#,##0.00"),"-","△")&amp;"】"))</f>
        <v>【5.64】</v>
      </c>
      <c r="EE6" s="34">
        <f>IF(EE7="",NA(),EE7)</f>
        <v>0</v>
      </c>
      <c r="EF6" s="34">
        <f t="shared" ref="EF6:EN6" si="14">IF(EF7="",NA(),EF7)</f>
        <v>0</v>
      </c>
      <c r="EG6" s="34">
        <f t="shared" si="14"/>
        <v>0</v>
      </c>
      <c r="EH6" s="34">
        <f t="shared" si="14"/>
        <v>0</v>
      </c>
      <c r="EI6" s="34">
        <f t="shared" si="14"/>
        <v>0</v>
      </c>
      <c r="EJ6" s="35">
        <f t="shared" si="14"/>
        <v>0.04</v>
      </c>
      <c r="EK6" s="35">
        <f t="shared" si="14"/>
        <v>0.09</v>
      </c>
      <c r="EL6" s="35">
        <f t="shared" si="14"/>
        <v>0.19</v>
      </c>
      <c r="EM6" s="35">
        <f t="shared" si="14"/>
        <v>0.23</v>
      </c>
      <c r="EN6" s="35">
        <f t="shared" si="14"/>
        <v>0.21</v>
      </c>
      <c r="EO6" s="34" t="str">
        <f>IF(EO7="","",IF(EO7="-","【-】","【"&amp;SUBSTITUTE(TEXT(EO7,"#,##0.00"),"-","△")&amp;"】"))</f>
        <v>【0.23】</v>
      </c>
    </row>
    <row r="7" spans="1:148" s="36" customFormat="1" x14ac:dyDescent="0.15">
      <c r="A7" s="28"/>
      <c r="B7" s="37">
        <v>2018</v>
      </c>
      <c r="C7" s="37">
        <v>15555</v>
      </c>
      <c r="D7" s="37">
        <v>46</v>
      </c>
      <c r="E7" s="37">
        <v>17</v>
      </c>
      <c r="F7" s="37">
        <v>1</v>
      </c>
      <c r="G7" s="37">
        <v>0</v>
      </c>
      <c r="H7" s="37" t="s">
        <v>95</v>
      </c>
      <c r="I7" s="37" t="s">
        <v>96</v>
      </c>
      <c r="J7" s="37" t="s">
        <v>97</v>
      </c>
      <c r="K7" s="37" t="s">
        <v>98</v>
      </c>
      <c r="L7" s="37" t="s">
        <v>99</v>
      </c>
      <c r="M7" s="37" t="s">
        <v>100</v>
      </c>
      <c r="N7" s="38" t="s">
        <v>101</v>
      </c>
      <c r="O7" s="38">
        <v>63.27</v>
      </c>
      <c r="P7" s="38">
        <v>69.38</v>
      </c>
      <c r="Q7" s="38">
        <v>55.21</v>
      </c>
      <c r="R7" s="38">
        <v>4104</v>
      </c>
      <c r="S7" s="38">
        <v>19984</v>
      </c>
      <c r="T7" s="38">
        <v>1332.45</v>
      </c>
      <c r="U7" s="38">
        <v>15</v>
      </c>
      <c r="V7" s="38">
        <v>13703</v>
      </c>
      <c r="W7" s="38">
        <v>4.95</v>
      </c>
      <c r="X7" s="38">
        <v>2768.28</v>
      </c>
      <c r="Y7" s="38">
        <v>126.46</v>
      </c>
      <c r="Z7" s="38">
        <v>119.48</v>
      </c>
      <c r="AA7" s="38">
        <v>117.24</v>
      </c>
      <c r="AB7" s="38">
        <v>108.4</v>
      </c>
      <c r="AC7" s="38">
        <v>111.76</v>
      </c>
      <c r="AD7" s="38">
        <v>108.56</v>
      </c>
      <c r="AE7" s="38">
        <v>115.25</v>
      </c>
      <c r="AF7" s="38">
        <v>105.98</v>
      </c>
      <c r="AG7" s="38">
        <v>105.53</v>
      </c>
      <c r="AH7" s="38">
        <v>105.06</v>
      </c>
      <c r="AI7" s="38">
        <v>108.69</v>
      </c>
      <c r="AJ7" s="38">
        <v>0</v>
      </c>
      <c r="AK7" s="38">
        <v>0</v>
      </c>
      <c r="AL7" s="38">
        <v>0</v>
      </c>
      <c r="AM7" s="38">
        <v>0</v>
      </c>
      <c r="AN7" s="38">
        <v>0</v>
      </c>
      <c r="AO7" s="38">
        <v>100.32</v>
      </c>
      <c r="AP7" s="38">
        <v>19.440000000000001</v>
      </c>
      <c r="AQ7" s="38">
        <v>41.15</v>
      </c>
      <c r="AR7" s="38">
        <v>39.08</v>
      </c>
      <c r="AS7" s="38">
        <v>41.56</v>
      </c>
      <c r="AT7" s="38">
        <v>3.28</v>
      </c>
      <c r="AU7" s="38">
        <v>104.36</v>
      </c>
      <c r="AV7" s="38">
        <v>120.87</v>
      </c>
      <c r="AW7" s="38">
        <v>136.79</v>
      </c>
      <c r="AX7" s="38">
        <v>137.13999999999999</v>
      </c>
      <c r="AY7" s="38">
        <v>141.12</v>
      </c>
      <c r="AZ7" s="38">
        <v>49.23</v>
      </c>
      <c r="BA7" s="38">
        <v>71.52</v>
      </c>
      <c r="BB7" s="38">
        <v>88.12</v>
      </c>
      <c r="BC7" s="38">
        <v>81.33</v>
      </c>
      <c r="BD7" s="38">
        <v>80.81</v>
      </c>
      <c r="BE7" s="38">
        <v>69.489999999999995</v>
      </c>
      <c r="BF7" s="38">
        <v>261.22000000000003</v>
      </c>
      <c r="BG7" s="38">
        <v>324.51</v>
      </c>
      <c r="BH7" s="38">
        <v>318.31</v>
      </c>
      <c r="BI7" s="38">
        <v>236.76</v>
      </c>
      <c r="BJ7" s="38">
        <v>237.26</v>
      </c>
      <c r="BK7" s="38">
        <v>1136.5</v>
      </c>
      <c r="BL7" s="38">
        <v>862.87</v>
      </c>
      <c r="BM7" s="38">
        <v>716.96</v>
      </c>
      <c r="BN7" s="38">
        <v>799.11</v>
      </c>
      <c r="BO7" s="38">
        <v>768.62</v>
      </c>
      <c r="BP7" s="38">
        <v>682.78</v>
      </c>
      <c r="BQ7" s="38">
        <v>131.37</v>
      </c>
      <c r="BR7" s="38">
        <v>125.53</v>
      </c>
      <c r="BS7" s="38">
        <v>124.97</v>
      </c>
      <c r="BT7" s="38">
        <v>110.03</v>
      </c>
      <c r="BU7" s="38">
        <v>116.91</v>
      </c>
      <c r="BV7" s="38">
        <v>71.650000000000006</v>
      </c>
      <c r="BW7" s="38">
        <v>85.39</v>
      </c>
      <c r="BX7" s="38">
        <v>88.09</v>
      </c>
      <c r="BY7" s="38">
        <v>87.69</v>
      </c>
      <c r="BZ7" s="38">
        <v>88.06</v>
      </c>
      <c r="CA7" s="38">
        <v>100.91</v>
      </c>
      <c r="CB7" s="38">
        <v>153.55000000000001</v>
      </c>
      <c r="CC7" s="38">
        <v>160.69999999999999</v>
      </c>
      <c r="CD7" s="38">
        <v>161.75</v>
      </c>
      <c r="CE7" s="38">
        <v>183.93</v>
      </c>
      <c r="CF7" s="38">
        <v>173.7</v>
      </c>
      <c r="CG7" s="38">
        <v>217.82</v>
      </c>
      <c r="CH7" s="38">
        <v>188.79</v>
      </c>
      <c r="CI7" s="38">
        <v>181.8</v>
      </c>
      <c r="CJ7" s="38">
        <v>180.07</v>
      </c>
      <c r="CK7" s="38">
        <v>179.32</v>
      </c>
      <c r="CL7" s="38">
        <v>136.86000000000001</v>
      </c>
      <c r="CM7" s="38">
        <v>93.54</v>
      </c>
      <c r="CN7" s="38">
        <v>67.650000000000006</v>
      </c>
      <c r="CO7" s="38">
        <v>67.86</v>
      </c>
      <c r="CP7" s="38">
        <v>65.53</v>
      </c>
      <c r="CQ7" s="38">
        <v>65.2</v>
      </c>
      <c r="CR7" s="38">
        <v>54.44</v>
      </c>
      <c r="CS7" s="38">
        <v>59.4</v>
      </c>
      <c r="CT7" s="38">
        <v>59.35</v>
      </c>
      <c r="CU7" s="38">
        <v>58.4</v>
      </c>
      <c r="CV7" s="38">
        <v>58</v>
      </c>
      <c r="CW7" s="38">
        <v>58.98</v>
      </c>
      <c r="CX7" s="38">
        <v>89.03</v>
      </c>
      <c r="CY7" s="38">
        <v>89.27</v>
      </c>
      <c r="CZ7" s="38">
        <v>90.79</v>
      </c>
      <c r="DA7" s="38">
        <v>89.76</v>
      </c>
      <c r="DB7" s="38">
        <v>90.3</v>
      </c>
      <c r="DC7" s="38">
        <v>84.2</v>
      </c>
      <c r="DD7" s="38">
        <v>89.81</v>
      </c>
      <c r="DE7" s="38">
        <v>89.88</v>
      </c>
      <c r="DF7" s="38">
        <v>89.68</v>
      </c>
      <c r="DG7" s="38">
        <v>89.79</v>
      </c>
      <c r="DH7" s="38">
        <v>95.2</v>
      </c>
      <c r="DI7" s="38">
        <v>13.32</v>
      </c>
      <c r="DJ7" s="38">
        <v>15.86</v>
      </c>
      <c r="DK7" s="38">
        <v>18.78</v>
      </c>
      <c r="DL7" s="38">
        <v>20.81</v>
      </c>
      <c r="DM7" s="38">
        <v>23.1</v>
      </c>
      <c r="DN7" s="38">
        <v>21.28</v>
      </c>
      <c r="DO7" s="38">
        <v>30.5</v>
      </c>
      <c r="DP7" s="38">
        <v>27.12</v>
      </c>
      <c r="DQ7" s="38">
        <v>29.5</v>
      </c>
      <c r="DR7" s="38">
        <v>30.6</v>
      </c>
      <c r="DS7" s="38">
        <v>38.6</v>
      </c>
      <c r="DT7" s="38">
        <v>0</v>
      </c>
      <c r="DU7" s="38">
        <v>0</v>
      </c>
      <c r="DV7" s="38">
        <v>0</v>
      </c>
      <c r="DW7" s="38">
        <v>0</v>
      </c>
      <c r="DX7" s="38">
        <v>0</v>
      </c>
      <c r="DY7" s="38">
        <v>0</v>
      </c>
      <c r="DZ7" s="38">
        <v>3</v>
      </c>
      <c r="EA7" s="38">
        <v>1.93</v>
      </c>
      <c r="EB7" s="38">
        <v>1.92</v>
      </c>
      <c r="EC7" s="38">
        <v>1.83</v>
      </c>
      <c r="ED7" s="38">
        <v>5.64</v>
      </c>
      <c r="EE7" s="38">
        <v>0</v>
      </c>
      <c r="EF7" s="38">
        <v>0</v>
      </c>
      <c r="EG7" s="38">
        <v>0</v>
      </c>
      <c r="EH7" s="38">
        <v>0</v>
      </c>
      <c r="EI7" s="38">
        <v>0</v>
      </c>
      <c r="EJ7" s="38">
        <v>0.04</v>
      </c>
      <c r="EK7" s="38">
        <v>0.09</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2020-01-23T09:24:06Z</cp:lastPrinted>
  <dcterms:created xsi:type="dcterms:W3CDTF">2019-12-05T04:42:20Z</dcterms:created>
  <dcterms:modified xsi:type="dcterms:W3CDTF">2020-01-23T09:24:07Z</dcterms:modified>
  <cp:category/>
</cp:coreProperties>
</file>