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ile01\DATA\経済部\水道課\share\Soumusyo\H30\経営比較分析表\経営比較分析表\"/>
    </mc:Choice>
  </mc:AlternateContent>
  <workbookProtection workbookAlgorithmName="SHA-512" workbookHashValue="qm2NOzwtPG6k2rLHXlcjuOpEiktFqaf2hXRcswdKGEHnfE+9cYuptleMO4Q64dTYqAc3ktbaAZbMcsUQypAkfw==" workbookSaltValue="yumJD2XP/TE5dwpGTcf5hA==" workbookSpinCount="100000" lockStructure="1"/>
  <bookViews>
    <workbookView xWindow="0" yWindow="0" windowWidth="19200" windowHeight="11595"/>
  </bookViews>
  <sheets>
    <sheet name="法適用_水道事業" sheetId="4" r:id="rId1"/>
    <sheet name="データ" sheetId="5" state="hidden" r:id="rId2"/>
  </sheet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<sst xmlns="http://schemas.openxmlformats.org/spreadsheetml/2006/main" count="220" uniqueCount="108">
  <si>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</si>
  <si>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</si>
  <si>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</si>
  <si>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</si>
  <si>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</si>
  <si>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</si>
  <si>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</si>
  <si>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</si>
  <si>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</si>
  <si>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</si>
  <si>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</si>
  <si>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</si>
  <si>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</si>
  <si>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</si>
  <si>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</si>
  <si>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</si>
  <si>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</si>
  <si>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</si>
  <si>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</si>
  <si>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</si>
  <si>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</si>
  <si>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</si>
  <si>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</si>
  <si>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</si>
  <si>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</si>
  <si>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</si>
  <si>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</si>
  <si>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</si>
  <si>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</si>
  <si>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</si>
  <si>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</si>
  <si>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</si>
  <si>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</si>
  <si>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</si>
  <si>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</si>
  <si>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</si>
  <si>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</si>
  <si>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</si>
  <si>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</si>
  <si>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</si>
  <si>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</si>
  <si>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</si>
  <si>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</si>
  <si>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</si>
  <si>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</si>
  <si>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</si>
  <si>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</si>
  <si>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</si>
  <si>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</si>
  <si>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</si>
  <si>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</si>
  <si>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</si>
  <si>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</si>
  <si>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</si>
  <si>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</si>
  <si>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</si>
  <si>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</si>
  <si>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</si>
  <si>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</si>
  <si>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</si>
  <si>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</si>
  <si>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</si>
  <si>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</si>
  <si>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</si>
  <si>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</si>
  <si>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</si>
  <si>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</si>
  <si>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</si>
  <si>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</si>
  <si>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</si>
  <si>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</si>
  <si>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</si>
  <si>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</si>
  <si>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</si>
  <si>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</si>
  <si>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</si>
  <si>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</si>
  <si>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</si>
  <si>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</si>
  <si>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</si>
  <si>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</si>
  <si>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</si>
  <si>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</si>
  <si>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</si>
  <si>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</si>
  <si>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</si>
  <si>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</si>
  <si>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</si>
  <si>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</si>
  <si>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</si>
  <si>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</si>
  <si>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</si>
  <si>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</si>
  <si>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遠軽町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</si>
  <si>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</si>
  <si>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</si>
  <si>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</si>
  <si>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</si>
  <si>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</si>
  <si>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</si>
  <si>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</si>
  <si>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</si>
  <si>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</si>
  <si>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</si>
  <si>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</si>
  <si>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経営収支比率は、100％を超えており、単年度収支は黒字で、累積欠損金は発生していないが、平均値を下回っている。
　流動比率は、平均値より低く、内部留保資金が少ないため、今後の事業に係る費用を考慮し、自己資金の確保を検討する必要がある。
　企業債残高対給水収益比率は、近年増加傾向にあり、平均値を上回っている。今後予定されている事業の実施により企業債残高の増加は続くため、補助金の活用や広域化を検討する必要がある。
　料金回収率は、前年度に比べ増加しているが、平均値を下回っている。
　給水原価は、前年度に比べ減少しているが、有収水量1㎥あたりの費用は平均を上回っているため、有収率の改善や経常費用の縮小化を行う必要がある。
　施設利用率は、平均値よりわずかに上回っている。
　有収率は、依然として平均値を下回っているため、漏水によって施設利用率が高くなっていることが予想される。老朽管の更新を計画的に行い、漏水対策を行っていく必要がある。</t>
    <rPh sb="1" eb="3">
      <t>ケイエイ</t>
    </rPh>
    <rPh sb="3" eb="5">
      <t>シュウシ</t>
    </rPh>
    <rPh sb="5" eb="7">
      <t>ヒリツ</t>
    </rPh>
    <rPh sb="14" eb="15">
      <t>コ</t>
    </rPh>
    <rPh sb="20" eb="23">
      <t>タンネンド</t>
    </rPh>
    <rPh sb="23" eb="25">
      <t>シュウシ</t>
    </rPh>
    <rPh sb="26" eb="28">
      <t>クロジ</t>
    </rPh>
    <rPh sb="30" eb="32">
      <t>ルイセキ</t>
    </rPh>
    <rPh sb="32" eb="35">
      <t>ケッソンキン</t>
    </rPh>
    <rPh sb="36" eb="38">
      <t>ハッセイ</t>
    </rPh>
    <rPh sb="45" eb="48">
      <t>ヘイキンチ</t>
    </rPh>
    <rPh sb="49" eb="51">
      <t>シタマワ</t>
    </rPh>
    <rPh sb="58" eb="60">
      <t>リュウドウ</t>
    </rPh>
    <rPh sb="60" eb="62">
      <t>ヒリツ</t>
    </rPh>
    <rPh sb="64" eb="67">
      <t>ヘイキンチ</t>
    </rPh>
    <rPh sb="69" eb="70">
      <t>ヒク</t>
    </rPh>
    <rPh sb="72" eb="74">
      <t>ナイブ</t>
    </rPh>
    <rPh sb="74" eb="76">
      <t>リュウホ</t>
    </rPh>
    <rPh sb="76" eb="78">
      <t>シキン</t>
    </rPh>
    <rPh sb="79" eb="80">
      <t>スク</t>
    </rPh>
    <rPh sb="85" eb="87">
      <t>コンゴ</t>
    </rPh>
    <rPh sb="88" eb="90">
      <t>ジギョウ</t>
    </rPh>
    <rPh sb="91" eb="92">
      <t>カカ</t>
    </rPh>
    <rPh sb="93" eb="95">
      <t>ヒヨウ</t>
    </rPh>
    <rPh sb="96" eb="98">
      <t>コウリョ</t>
    </rPh>
    <rPh sb="100" eb="102">
      <t>ジコ</t>
    </rPh>
    <rPh sb="102" eb="104">
      <t>シキン</t>
    </rPh>
    <rPh sb="105" eb="107">
      <t>カクホ</t>
    </rPh>
    <rPh sb="108" eb="110">
      <t>ケントウ</t>
    </rPh>
    <rPh sb="112" eb="114">
      <t>ヒツヨウ</t>
    </rPh>
    <rPh sb="120" eb="122">
      <t>キギョウ</t>
    </rPh>
    <rPh sb="122" eb="123">
      <t>サイ</t>
    </rPh>
    <rPh sb="123" eb="125">
      <t>ザンダカ</t>
    </rPh>
    <rPh sb="125" eb="126">
      <t>タイ</t>
    </rPh>
    <rPh sb="126" eb="128">
      <t>キュウスイ</t>
    </rPh>
    <rPh sb="128" eb="130">
      <t>シュウエキ</t>
    </rPh>
    <rPh sb="130" eb="132">
      <t>ヒリツ</t>
    </rPh>
    <rPh sb="134" eb="136">
      <t>キンネン</t>
    </rPh>
    <rPh sb="136" eb="138">
      <t>ゾウカ</t>
    </rPh>
    <rPh sb="138" eb="140">
      <t>ケイコウ</t>
    </rPh>
    <rPh sb="144" eb="147">
      <t>ヘイキンチ</t>
    </rPh>
    <rPh sb="148" eb="150">
      <t>ウワマワ</t>
    </rPh>
    <rPh sb="155" eb="157">
      <t>コンゴ</t>
    </rPh>
    <rPh sb="157" eb="159">
      <t>ヨテイ</t>
    </rPh>
    <rPh sb="164" eb="166">
      <t>ジギョウ</t>
    </rPh>
    <rPh sb="167" eb="169">
      <t>ジッシ</t>
    </rPh>
    <rPh sb="172" eb="174">
      <t>キギョウ</t>
    </rPh>
    <rPh sb="174" eb="175">
      <t>サイ</t>
    </rPh>
    <rPh sb="175" eb="177">
      <t>ザンダカ</t>
    </rPh>
    <rPh sb="178" eb="180">
      <t>ゾウカ</t>
    </rPh>
    <rPh sb="181" eb="182">
      <t>ツヅ</t>
    </rPh>
    <rPh sb="186" eb="189">
      <t>ホジョキン</t>
    </rPh>
    <rPh sb="190" eb="192">
      <t>カツヨウ</t>
    </rPh>
    <rPh sb="193" eb="196">
      <t>コウイキカ</t>
    </rPh>
    <rPh sb="197" eb="199">
      <t>ケントウ</t>
    </rPh>
    <rPh sb="201" eb="203">
      <t>ヒツヨウ</t>
    </rPh>
    <rPh sb="209" eb="211">
      <t>リョウキン</t>
    </rPh>
    <rPh sb="211" eb="213">
      <t>カイシュウ</t>
    </rPh>
    <rPh sb="213" eb="214">
      <t>リツ</t>
    </rPh>
    <rPh sb="216" eb="219">
      <t>ゼンネンド</t>
    </rPh>
    <rPh sb="220" eb="221">
      <t>クラ</t>
    </rPh>
    <rPh sb="222" eb="224">
      <t>ゾウカ</t>
    </rPh>
    <rPh sb="230" eb="233">
      <t>ヘイキンチ</t>
    </rPh>
    <rPh sb="234" eb="236">
      <t>シタマワ</t>
    </rPh>
    <rPh sb="243" eb="245">
      <t>キュウスイ</t>
    </rPh>
    <rPh sb="245" eb="247">
      <t>ゲンカ</t>
    </rPh>
    <rPh sb="249" eb="252">
      <t>ゼンネンド</t>
    </rPh>
    <rPh sb="253" eb="254">
      <t>クラ</t>
    </rPh>
    <rPh sb="255" eb="257">
      <t>ゲンショウ</t>
    </rPh>
    <rPh sb="263" eb="265">
      <t>ユウシュウ</t>
    </rPh>
    <rPh sb="265" eb="267">
      <t>スイリョウ</t>
    </rPh>
    <rPh sb="273" eb="275">
      <t>ヒヨウ</t>
    </rPh>
    <rPh sb="276" eb="278">
      <t>ヘイキン</t>
    </rPh>
    <rPh sb="279" eb="281">
      <t>ウワマワ</t>
    </rPh>
    <rPh sb="288" eb="290">
      <t>ユウシュウ</t>
    </rPh>
    <rPh sb="290" eb="291">
      <t>リツ</t>
    </rPh>
    <rPh sb="292" eb="294">
      <t>カイゼン</t>
    </rPh>
    <rPh sb="295" eb="297">
      <t>ケイジョウ</t>
    </rPh>
    <rPh sb="297" eb="299">
      <t>ヒヨウ</t>
    </rPh>
    <rPh sb="300" eb="303">
      <t>シュクショウカ</t>
    </rPh>
    <rPh sb="304" eb="305">
      <t>オコナ</t>
    </rPh>
    <rPh sb="306" eb="308">
      <t>ヒツヨウ</t>
    </rPh>
    <rPh sb="314" eb="316">
      <t>シセツ</t>
    </rPh>
    <rPh sb="316" eb="319">
      <t>リヨウリツ</t>
    </rPh>
    <rPh sb="321" eb="324">
      <t>ヘイキンチ</t>
    </rPh>
    <rPh sb="330" eb="332">
      <t>ウワマワ</t>
    </rPh>
    <rPh sb="339" eb="341">
      <t>ユウシュウ</t>
    </rPh>
    <rPh sb="341" eb="342">
      <t>リツ</t>
    </rPh>
    <rPh sb="344" eb="346">
      <t>イゼン</t>
    </rPh>
    <rPh sb="349" eb="352">
      <t>ヘイキンチ</t>
    </rPh>
    <rPh sb="353" eb="355">
      <t>シタマワ</t>
    </rPh>
    <rPh sb="362" eb="364">
      <t>ロウスイ</t>
    </rPh>
    <rPh sb="368" eb="370">
      <t>シセツ</t>
    </rPh>
    <rPh sb="370" eb="373">
      <t>リヨウリツ</t>
    </rPh>
    <rPh sb="374" eb="375">
      <t>タカ</t>
    </rPh>
    <rPh sb="384" eb="386">
      <t>ヨソウ</t>
    </rPh>
    <rPh sb="390" eb="392">
      <t>ロウキュウ</t>
    </rPh>
    <rPh sb="392" eb="393">
      <t>カン</t>
    </rPh>
    <rPh sb="394" eb="396">
      <t>コウシン</t>
    </rPh>
    <rPh sb="397" eb="400">
      <t>ケイカクテキ</t>
    </rPh>
    <rPh sb="401" eb="402">
      <t>オコナ</t>
    </rPh>
    <rPh sb="404" eb="406">
      <t>ロウスイ</t>
    </rPh>
    <rPh sb="406" eb="408">
      <t>タイサク</t>
    </rPh>
    <rPh sb="409" eb="410">
      <t>オコナ</t>
    </rPh>
    <rPh sb="414" eb="416">
      <t>ヒツヨウ</t>
    </rPh>
    <phoneticPr fontId="4"/>
  </si>
  <si>
    <t>　資産の老朽化に伴う更新時期の到来や人口減少等に伴う料金収入の減少等により、経営環境は厳しさを増している中、無駄のない経営を行うために有収率の向上を図ることが喫緊の課題である。
　使用水量の減少や老朽施設の更新等を加味し、適正な料金水準に基づく料金設定の検討を進めなければならない。
　また、「経営戦略」に基づき経営健全化と財源確保に取り組み、安定的なサービスの提供を行っていく。</t>
    <rPh sb="1" eb="3">
      <t>シサン</t>
    </rPh>
    <rPh sb="4" eb="7">
      <t>ロウキュウカ</t>
    </rPh>
    <rPh sb="8" eb="9">
      <t>トモナ</t>
    </rPh>
    <rPh sb="10" eb="12">
      <t>コウシン</t>
    </rPh>
    <rPh sb="12" eb="14">
      <t>ジキ</t>
    </rPh>
    <rPh sb="15" eb="17">
      <t>トウライ</t>
    </rPh>
    <rPh sb="18" eb="20">
      <t>ジンコウ</t>
    </rPh>
    <rPh sb="20" eb="22">
      <t>ゲンショウ</t>
    </rPh>
    <rPh sb="22" eb="23">
      <t>トウ</t>
    </rPh>
    <rPh sb="24" eb="25">
      <t>トモナ</t>
    </rPh>
    <rPh sb="26" eb="28">
      <t>リョウキン</t>
    </rPh>
    <rPh sb="28" eb="30">
      <t>シュウニュウ</t>
    </rPh>
    <rPh sb="31" eb="33">
      <t>ゲンショウ</t>
    </rPh>
    <rPh sb="33" eb="34">
      <t>トウ</t>
    </rPh>
    <rPh sb="38" eb="40">
      <t>ケイエイ</t>
    </rPh>
    <rPh sb="40" eb="42">
      <t>カンキョウ</t>
    </rPh>
    <rPh sb="43" eb="44">
      <t>キビ</t>
    </rPh>
    <rPh sb="47" eb="48">
      <t>マ</t>
    </rPh>
    <rPh sb="52" eb="53">
      <t>ナカ</t>
    </rPh>
    <rPh sb="54" eb="56">
      <t>ムダ</t>
    </rPh>
    <rPh sb="59" eb="61">
      <t>ケイエイ</t>
    </rPh>
    <rPh sb="62" eb="63">
      <t>オコナ</t>
    </rPh>
    <rPh sb="67" eb="69">
      <t>ユウシュウ</t>
    </rPh>
    <rPh sb="69" eb="70">
      <t>リツ</t>
    </rPh>
    <rPh sb="71" eb="73">
      <t>コウジョウ</t>
    </rPh>
    <rPh sb="74" eb="75">
      <t>ハカ</t>
    </rPh>
    <rPh sb="79" eb="81">
      <t>キッキン</t>
    </rPh>
    <rPh sb="82" eb="84">
      <t>カダイ</t>
    </rPh>
    <rPh sb="90" eb="92">
      <t>シヨウ</t>
    </rPh>
    <rPh sb="92" eb="94">
      <t>スイリョウ</t>
    </rPh>
    <rPh sb="95" eb="97">
      <t>ゲンショウ</t>
    </rPh>
    <rPh sb="98" eb="100">
      <t>ロウキュウ</t>
    </rPh>
    <rPh sb="100" eb="102">
      <t>シセツ</t>
    </rPh>
    <rPh sb="103" eb="105">
      <t>コウシン</t>
    </rPh>
    <rPh sb="105" eb="106">
      <t>トウ</t>
    </rPh>
    <rPh sb="107" eb="109">
      <t>カミ</t>
    </rPh>
    <rPh sb="111" eb="113">
      <t>テキセイ</t>
    </rPh>
    <rPh sb="114" eb="116">
      <t>リョウキン</t>
    </rPh>
    <rPh sb="116" eb="118">
      <t>スイジュン</t>
    </rPh>
    <rPh sb="119" eb="120">
      <t>モト</t>
    </rPh>
    <rPh sb="122" eb="124">
      <t>リョウキン</t>
    </rPh>
    <rPh sb="124" eb="126">
      <t>セッテイ</t>
    </rPh>
    <rPh sb="127" eb="129">
      <t>ケントウ</t>
    </rPh>
    <rPh sb="130" eb="131">
      <t>スス</t>
    </rPh>
    <rPh sb="147" eb="149">
      <t>ケイエイ</t>
    </rPh>
    <rPh sb="149" eb="151">
      <t>センリャク</t>
    </rPh>
    <rPh sb="153" eb="154">
      <t>モト</t>
    </rPh>
    <rPh sb="156" eb="158">
      <t>ケイエイ</t>
    </rPh>
    <rPh sb="158" eb="161">
      <t>ケンゼンカ</t>
    </rPh>
    <rPh sb="162" eb="164">
      <t>ザイゲン</t>
    </rPh>
    <rPh sb="164" eb="166">
      <t>カクホ</t>
    </rPh>
    <rPh sb="167" eb="168">
      <t>ト</t>
    </rPh>
    <rPh sb="169" eb="170">
      <t>ク</t>
    </rPh>
    <rPh sb="172" eb="175">
      <t>アンテイテキ</t>
    </rPh>
    <rPh sb="181" eb="183">
      <t>テイキョウ</t>
    </rPh>
    <rPh sb="184" eb="185">
      <t>オコナ</t>
    </rPh>
    <phoneticPr fontId="4"/>
  </si>
  <si>
    <t>　有形固定資産減価償却率は、前年度に比べ増加したが、平均値は下回っている。今後も引き続き老朽化施設の更新を計画的に行っていく。
　管路経年化率は、平均値を上回っているため、老朽管の更新等を計画的に行っていく必要がある。</t>
    <rPh sb="1" eb="3">
      <t>ユウケイ</t>
    </rPh>
    <rPh sb="3" eb="5">
      <t>コテイ</t>
    </rPh>
    <rPh sb="5" eb="7">
      <t>シサン</t>
    </rPh>
    <rPh sb="7" eb="9">
      <t>ゲンカ</t>
    </rPh>
    <rPh sb="9" eb="11">
      <t>ショウキャク</t>
    </rPh>
    <rPh sb="11" eb="12">
      <t>リツ</t>
    </rPh>
    <rPh sb="14" eb="17">
      <t>ゼンネンド</t>
    </rPh>
    <rPh sb="18" eb="19">
      <t>クラ</t>
    </rPh>
    <rPh sb="20" eb="22">
      <t>ゾウカ</t>
    </rPh>
    <rPh sb="26" eb="29">
      <t>ヘイキンチ</t>
    </rPh>
    <rPh sb="30" eb="32">
      <t>シタマワ</t>
    </rPh>
    <rPh sb="37" eb="39">
      <t>コンゴ</t>
    </rPh>
    <rPh sb="40" eb="41">
      <t>ヒ</t>
    </rPh>
    <rPh sb="42" eb="43">
      <t>ツヅ</t>
    </rPh>
    <rPh sb="44" eb="47">
      <t>ロウキュウカ</t>
    </rPh>
    <rPh sb="47" eb="49">
      <t>シセツ</t>
    </rPh>
    <rPh sb="50" eb="52">
      <t>コウシン</t>
    </rPh>
    <rPh sb="53" eb="56">
      <t>ケイカクテキ</t>
    </rPh>
    <rPh sb="57" eb="58">
      <t>オコナ</t>
    </rPh>
    <rPh sb="65" eb="67">
      <t>カンロ</t>
    </rPh>
    <rPh sb="67" eb="70">
      <t>ケイネンカ</t>
    </rPh>
    <rPh sb="70" eb="71">
      <t>リツ</t>
    </rPh>
    <rPh sb="73" eb="76">
      <t>ヘイキンチ</t>
    </rPh>
    <rPh sb="77" eb="79">
      <t>ウワマワ</t>
    </rPh>
    <rPh sb="86" eb="88">
      <t>ロウキュウ</t>
    </rPh>
    <rPh sb="88" eb="89">
      <t>カン</t>
    </rPh>
    <rPh sb="90" eb="92">
      <t>コウシン</t>
    </rPh>
    <rPh sb="92" eb="93">
      <t>トウ</t>
    </rPh>
    <rPh sb="94" eb="97">
      <t>ケイカクテキ</t>
    </rPh>
    <rPh sb="98" eb="99">
      <t>オコナ</t>
    </rPh>
    <rPh sb="103" eb="10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</si>
</sst>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0.15</c:v>
                </c:pt>
                <c:pt idx="1">
                  <c:v>0</c:v>
                </c:pt>
                <c:pt idx="2" formatCode="#,##0.00;&quot;△&quot;#,##0.00;&quot;-&quot;">
                  <c:v>0.12</c:v>
                </c:pt>
                <c:pt idx="3">
                  <c:v>0</c:v>
                </c:pt>
                <c:pt idx="4">
                  <c:v>0</c:v>
                </c:pt>
              </c:numCache>
            </c:numRef>
          </c:val>
          <c:extLst xmlns:c16r2="http://schemas.microsoft.com/office/drawing/2015/06/chart">
            <c:ext xmlns:c16="http://schemas.microsoft.com/office/drawing/2014/chart" uri="{C3380CC4-5D6E-409C-BE32-E72D297353CC}">
              <c16:uniqueId val="{00000000-B634-4FD5-B680-A4FC8708344A}"/>
            </c:ext>
          </c:extLst>
        </c:ser>
        <c:dLbls>
          <c:showLegendKey val="0"/>
          <c:showVal val="0"/>
          <c:showCatName val="0"/>
          <c:showSerName val="0"/>
          <c:showPercent val="0"/>
          <c:showBubbleSize val="0"/>
        </c:dLbls>
        <c:gapWidth val="150"/>
        <c:axId val="116448616"/>
        <c:axId val="18749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B634-4FD5-B680-A4FC8708344A}"/>
            </c:ext>
          </c:extLst>
        </c:ser>
        <c:dLbls>
          <c:showLegendKey val="0"/>
          <c:showVal val="0"/>
          <c:showCatName val="0"/>
          <c:showSerName val="0"/>
          <c:showPercent val="0"/>
          <c:showBubbleSize val="0"/>
        </c:dLbls>
        <c:marker val="1"/>
        <c:smooth val="0"/>
        <c:axId val="116448616"/>
        <c:axId val="187494312"/>
      </c:lineChart>
      <c:dateAx>
        <c:axId val="116448616"/>
        <c:scaling>
          <c:orientation val="minMax"/>
        </c:scaling>
        <c:delete val="1"/>
        <c:axPos val="b"/>
        <c:numFmt formatCode="ge" sourceLinked="1"/>
        <c:majorTickMark val="none"/>
        <c:minorTickMark val="none"/>
        <c:tickLblPos val="none"/>
        <c:crossAx val="187494312"/>
        <c:crosses val="autoZero"/>
        <c:auto val="1"/>
        <c:lblOffset val="100"/>
        <c:baseTimeUnit val="years"/>
      </c:dateAx>
      <c:valAx>
        <c:axId val="18749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4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56.71</c:v>
                </c:pt>
                <c:pt idx="1">
                  <c:v>58.48</c:v>
                </c:pt>
                <c:pt idx="2">
                  <c:v>59.02</c:v>
                </c:pt>
                <c:pt idx="3">
                  <c:v>77.03</c:v>
                </c:pt>
                <c:pt idx="4">
                  <c:v>57.45</c:v>
                </c:pt>
              </c:numCache>
            </c:numRef>
          </c:val>
          <c:extLst xmlns:c16r2="http://schemas.microsoft.com/office/drawing/2015/06/chart">
            <c:ext xmlns:c16="http://schemas.microsoft.com/office/drawing/2014/chart" uri="{C3380CC4-5D6E-409C-BE32-E72D297353CC}">
              <c16:uniqueId val="{00000000-7A56-4504-8970-EBFF86B40E48}"/>
            </c:ext>
          </c:extLst>
        </c:ser>
        <c:dLbls>
          <c:showLegendKey val="0"/>
          <c:showVal val="0"/>
          <c:showCatName val="0"/>
          <c:showSerName val="0"/>
          <c:showPercent val="0"/>
          <c:showBubbleSize val="0"/>
        </c:dLbls>
        <c:gapWidth val="150"/>
        <c:axId val="188135640"/>
        <c:axId val="18813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7A56-4504-8970-EBFF86B40E48}"/>
            </c:ext>
          </c:extLst>
        </c:ser>
        <c:dLbls>
          <c:showLegendKey val="0"/>
          <c:showVal val="0"/>
          <c:showCatName val="0"/>
          <c:showSerName val="0"/>
          <c:showPercent val="0"/>
          <c:showBubbleSize val="0"/>
        </c:dLbls>
        <c:marker val="1"/>
        <c:smooth val="0"/>
        <c:axId val="188135640"/>
        <c:axId val="188136032"/>
      </c:lineChart>
      <c:dateAx>
        <c:axId val="188135640"/>
        <c:scaling>
          <c:orientation val="minMax"/>
        </c:scaling>
        <c:delete val="1"/>
        <c:axPos val="b"/>
        <c:numFmt formatCode="ge" sourceLinked="1"/>
        <c:majorTickMark val="none"/>
        <c:minorTickMark val="none"/>
        <c:tickLblPos val="none"/>
        <c:crossAx val="188136032"/>
        <c:crosses val="autoZero"/>
        <c:auto val="1"/>
        <c:lblOffset val="100"/>
        <c:baseTimeUnit val="years"/>
      </c:dateAx>
      <c:valAx>
        <c:axId val="1881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3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66.31</c:v>
                </c:pt>
                <c:pt idx="1">
                  <c:v>62.98</c:v>
                </c:pt>
                <c:pt idx="2">
                  <c:v>62.24</c:v>
                </c:pt>
                <c:pt idx="3">
                  <c:v>63.02</c:v>
                </c:pt>
                <c:pt idx="4">
                  <c:v>62.9</c:v>
                </c:pt>
              </c:numCache>
            </c:numRef>
          </c:val>
          <c:extLst xmlns:c16r2="http://schemas.microsoft.com/office/drawing/2015/06/chart">
            <c:ext xmlns:c16="http://schemas.microsoft.com/office/drawing/2014/chart" uri="{C3380CC4-5D6E-409C-BE32-E72D297353CC}">
              <c16:uniqueId val="{00000000-F1C3-4B09-9B60-3D46C8057BE9}"/>
            </c:ext>
          </c:extLst>
        </c:ser>
        <c:dLbls>
          <c:showLegendKey val="0"/>
          <c:showVal val="0"/>
          <c:showCatName val="0"/>
          <c:showSerName val="0"/>
          <c:showPercent val="0"/>
          <c:showBubbleSize val="0"/>
        </c:dLbls>
        <c:gapWidth val="150"/>
        <c:axId val="188137208"/>
        <c:axId val="18813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F1C3-4B09-9B60-3D46C8057BE9}"/>
            </c:ext>
          </c:extLst>
        </c:ser>
        <c:dLbls>
          <c:showLegendKey val="0"/>
          <c:showVal val="0"/>
          <c:showCatName val="0"/>
          <c:showSerName val="0"/>
          <c:showPercent val="0"/>
          <c:showBubbleSize val="0"/>
        </c:dLbls>
        <c:marker val="1"/>
        <c:smooth val="0"/>
        <c:axId val="188137208"/>
        <c:axId val="188137600"/>
      </c:lineChart>
      <c:dateAx>
        <c:axId val="188137208"/>
        <c:scaling>
          <c:orientation val="minMax"/>
        </c:scaling>
        <c:delete val="1"/>
        <c:axPos val="b"/>
        <c:numFmt formatCode="ge" sourceLinked="1"/>
        <c:majorTickMark val="none"/>
        <c:minorTickMark val="none"/>
        <c:tickLblPos val="none"/>
        <c:crossAx val="188137600"/>
        <c:crosses val="autoZero"/>
        <c:auto val="1"/>
        <c:lblOffset val="100"/>
        <c:baseTimeUnit val="years"/>
      </c:dateAx>
      <c:valAx>
        <c:axId val="1881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3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111.37</c:v>
                </c:pt>
                <c:pt idx="1">
                  <c:v>110.61</c:v>
                </c:pt>
                <c:pt idx="2">
                  <c:v>108.55</c:v>
                </c:pt>
                <c:pt idx="3">
                  <c:v>106.29</c:v>
                </c:pt>
                <c:pt idx="4">
                  <c:v>107</c:v>
                </c:pt>
              </c:numCache>
            </c:numRef>
          </c:val>
          <c:extLst xmlns:c16r2="http://schemas.microsoft.com/office/drawing/2015/06/chart">
            <c:ext xmlns:c16="http://schemas.microsoft.com/office/drawing/2014/chart" uri="{C3380CC4-5D6E-409C-BE32-E72D297353CC}">
              <c16:uniqueId val="{00000000-75DB-4470-A5B5-3E8093A63DCD}"/>
            </c:ext>
          </c:extLst>
        </c:ser>
        <c:dLbls>
          <c:showLegendKey val="0"/>
          <c:showVal val="0"/>
          <c:showCatName val="0"/>
          <c:showSerName val="0"/>
          <c:showPercent val="0"/>
          <c:showBubbleSize val="0"/>
        </c:dLbls>
        <c:gapWidth val="150"/>
        <c:axId val="188013456"/>
        <c:axId val="18801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75DB-4470-A5B5-3E8093A63DCD}"/>
            </c:ext>
          </c:extLst>
        </c:ser>
        <c:dLbls>
          <c:showLegendKey val="0"/>
          <c:showVal val="0"/>
          <c:showCatName val="0"/>
          <c:showSerName val="0"/>
          <c:showPercent val="0"/>
          <c:showBubbleSize val="0"/>
        </c:dLbls>
        <c:marker val="1"/>
        <c:smooth val="0"/>
        <c:axId val="188013456"/>
        <c:axId val="188013840"/>
      </c:lineChart>
      <c:dateAx>
        <c:axId val="188013456"/>
        <c:scaling>
          <c:orientation val="minMax"/>
        </c:scaling>
        <c:delete val="1"/>
        <c:axPos val="b"/>
        <c:numFmt formatCode="ge" sourceLinked="1"/>
        <c:majorTickMark val="none"/>
        <c:minorTickMark val="none"/>
        <c:tickLblPos val="none"/>
        <c:crossAx val="188013840"/>
        <c:crosses val="autoZero"/>
        <c:auto val="1"/>
        <c:lblOffset val="100"/>
        <c:baseTimeUnit val="years"/>
      </c:dateAx>
      <c:valAx>
        <c:axId val="188013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01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46.91</c:v>
                </c:pt>
                <c:pt idx="1">
                  <c:v>46.13</c:v>
                </c:pt>
                <c:pt idx="2">
                  <c:v>42.47</c:v>
                </c:pt>
                <c:pt idx="3">
                  <c:v>43.74</c:v>
                </c:pt>
                <c:pt idx="4">
                  <c:v>46.03</c:v>
                </c:pt>
              </c:numCache>
            </c:numRef>
          </c:val>
          <c:extLst xmlns:c16r2="http://schemas.microsoft.com/office/drawing/2015/06/chart">
            <c:ext xmlns:c16="http://schemas.microsoft.com/office/drawing/2014/chart" uri="{C3380CC4-5D6E-409C-BE32-E72D297353CC}">
              <c16:uniqueId val="{00000000-3337-463A-9A74-AC241301C250}"/>
            </c:ext>
          </c:extLst>
        </c:ser>
        <c:dLbls>
          <c:showLegendKey val="0"/>
          <c:showVal val="0"/>
          <c:showCatName val="0"/>
          <c:showSerName val="0"/>
          <c:showPercent val="0"/>
          <c:showBubbleSize val="0"/>
        </c:dLbls>
        <c:gapWidth val="150"/>
        <c:axId val="187633760"/>
        <c:axId val="18763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3337-463A-9A74-AC241301C250}"/>
            </c:ext>
          </c:extLst>
        </c:ser>
        <c:dLbls>
          <c:showLegendKey val="0"/>
          <c:showVal val="0"/>
          <c:showCatName val="0"/>
          <c:showSerName val="0"/>
          <c:showPercent val="0"/>
          <c:showBubbleSize val="0"/>
        </c:dLbls>
        <c:marker val="1"/>
        <c:smooth val="0"/>
        <c:axId val="187633760"/>
        <c:axId val="187634144"/>
      </c:lineChart>
      <c:dateAx>
        <c:axId val="187633760"/>
        <c:scaling>
          <c:orientation val="minMax"/>
        </c:scaling>
        <c:delete val="1"/>
        <c:axPos val="b"/>
        <c:numFmt formatCode="ge" sourceLinked="1"/>
        <c:majorTickMark val="none"/>
        <c:minorTickMark val="none"/>
        <c:tickLblPos val="none"/>
        <c:crossAx val="187634144"/>
        <c:crosses val="autoZero"/>
        <c:auto val="1"/>
        <c:lblOffset val="100"/>
        <c:baseTimeUnit val="years"/>
      </c:dateAx>
      <c:valAx>
        <c:axId val="1876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13.79</c:v>
                </c:pt>
                <c:pt idx="1">
                  <c:v>14.94</c:v>
                </c:pt>
                <c:pt idx="2">
                  <c:v>17.97</c:v>
                </c:pt>
                <c:pt idx="3">
                  <c:v>17.46</c:v>
                </c:pt>
                <c:pt idx="4">
                  <c:v>19.25</c:v>
                </c:pt>
              </c:numCache>
            </c:numRef>
          </c:val>
          <c:extLst xmlns:c16r2="http://schemas.microsoft.com/office/drawing/2015/06/chart">
            <c:ext xmlns:c16="http://schemas.microsoft.com/office/drawing/2014/chart" uri="{C3380CC4-5D6E-409C-BE32-E72D297353CC}">
              <c16:uniqueId val="{00000000-734F-4858-9C9F-6378864783D2}"/>
            </c:ext>
          </c:extLst>
        </c:ser>
        <c:dLbls>
          <c:showLegendKey val="0"/>
          <c:showVal val="0"/>
          <c:showCatName val="0"/>
          <c:showSerName val="0"/>
          <c:showPercent val="0"/>
          <c:showBubbleSize val="0"/>
        </c:dLbls>
        <c:gapWidth val="150"/>
        <c:axId val="186184328"/>
        <c:axId val="18618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734F-4858-9C9F-6378864783D2}"/>
            </c:ext>
          </c:extLst>
        </c:ser>
        <c:dLbls>
          <c:showLegendKey val="0"/>
          <c:showVal val="0"/>
          <c:showCatName val="0"/>
          <c:showSerName val="0"/>
          <c:showPercent val="0"/>
          <c:showBubbleSize val="0"/>
        </c:dLbls>
        <c:marker val="1"/>
        <c:smooth val="0"/>
        <c:axId val="186184328"/>
        <c:axId val="186185504"/>
      </c:lineChart>
      <c:dateAx>
        <c:axId val="186184328"/>
        <c:scaling>
          <c:orientation val="minMax"/>
        </c:scaling>
        <c:delete val="1"/>
        <c:axPos val="b"/>
        <c:numFmt formatCode="ge" sourceLinked="1"/>
        <c:majorTickMark val="none"/>
        <c:minorTickMark val="none"/>
        <c:tickLblPos val="none"/>
        <c:crossAx val="186185504"/>
        <c:crosses val="autoZero"/>
        <c:auto val="1"/>
        <c:lblOffset val="100"/>
        <c:baseTimeUnit val="years"/>
      </c:dateAx>
      <c:valAx>
        <c:axId val="1861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18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DA-4BA2-815D-36C3EA7723BE}"/>
            </c:ext>
          </c:extLst>
        </c:ser>
        <c:dLbls>
          <c:showLegendKey val="0"/>
          <c:showVal val="0"/>
          <c:showCatName val="0"/>
          <c:showSerName val="0"/>
          <c:showPercent val="0"/>
          <c:showBubbleSize val="0"/>
        </c:dLbls>
        <c:gapWidth val="150"/>
        <c:axId val="187748088"/>
        <c:axId val="18774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35DA-4BA2-815D-36C3EA7723BE}"/>
            </c:ext>
          </c:extLst>
        </c:ser>
        <c:dLbls>
          <c:showLegendKey val="0"/>
          <c:showVal val="0"/>
          <c:showCatName val="0"/>
          <c:showSerName val="0"/>
          <c:showPercent val="0"/>
          <c:showBubbleSize val="0"/>
        </c:dLbls>
        <c:marker val="1"/>
        <c:smooth val="0"/>
        <c:axId val="187748088"/>
        <c:axId val="187748480"/>
      </c:lineChart>
      <c:dateAx>
        <c:axId val="187748088"/>
        <c:scaling>
          <c:orientation val="minMax"/>
        </c:scaling>
        <c:delete val="1"/>
        <c:axPos val="b"/>
        <c:numFmt formatCode="ge" sourceLinked="1"/>
        <c:majorTickMark val="none"/>
        <c:minorTickMark val="none"/>
        <c:tickLblPos val="none"/>
        <c:crossAx val="187748480"/>
        <c:crosses val="autoZero"/>
        <c:auto val="1"/>
        <c:lblOffset val="100"/>
        <c:baseTimeUnit val="years"/>
      </c:dateAx>
      <c:valAx>
        <c:axId val="18774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74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168.03</c:v>
                </c:pt>
                <c:pt idx="1">
                  <c:v>141.27000000000001</c:v>
                </c:pt>
                <c:pt idx="2">
                  <c:v>134.29</c:v>
                </c:pt>
                <c:pt idx="3">
                  <c:v>220.11</c:v>
                </c:pt>
                <c:pt idx="4">
                  <c:v>167.22</c:v>
                </c:pt>
              </c:numCache>
            </c:numRef>
          </c:val>
          <c:extLst xmlns:c16r2="http://schemas.microsoft.com/office/drawing/2015/06/chart">
            <c:ext xmlns:c16="http://schemas.microsoft.com/office/drawing/2014/chart" uri="{C3380CC4-5D6E-409C-BE32-E72D297353CC}">
              <c16:uniqueId val="{00000000-1295-4290-ABA5-6D81BBF225B3}"/>
            </c:ext>
          </c:extLst>
        </c:ser>
        <c:dLbls>
          <c:showLegendKey val="0"/>
          <c:showVal val="0"/>
          <c:showCatName val="0"/>
          <c:showSerName val="0"/>
          <c:showPercent val="0"/>
          <c:showBubbleSize val="0"/>
        </c:dLbls>
        <c:gapWidth val="150"/>
        <c:axId val="187751616"/>
        <c:axId val="1877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1295-4290-ABA5-6D81BBF225B3}"/>
            </c:ext>
          </c:extLst>
        </c:ser>
        <c:dLbls>
          <c:showLegendKey val="0"/>
          <c:showVal val="0"/>
          <c:showCatName val="0"/>
          <c:showSerName val="0"/>
          <c:showPercent val="0"/>
          <c:showBubbleSize val="0"/>
        </c:dLbls>
        <c:marker val="1"/>
        <c:smooth val="0"/>
        <c:axId val="187751616"/>
        <c:axId val="187787200"/>
      </c:lineChart>
      <c:dateAx>
        <c:axId val="187751616"/>
        <c:scaling>
          <c:orientation val="minMax"/>
        </c:scaling>
        <c:delete val="1"/>
        <c:axPos val="b"/>
        <c:numFmt formatCode="ge" sourceLinked="1"/>
        <c:majorTickMark val="none"/>
        <c:minorTickMark val="none"/>
        <c:tickLblPos val="none"/>
        <c:crossAx val="187787200"/>
        <c:crosses val="autoZero"/>
        <c:auto val="1"/>
        <c:lblOffset val="100"/>
        <c:baseTimeUnit val="years"/>
      </c:dateAx>
      <c:valAx>
        <c:axId val="187787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7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292.79000000000002</c:v>
                </c:pt>
                <c:pt idx="1">
                  <c:v>355.61</c:v>
                </c:pt>
                <c:pt idx="2">
                  <c:v>482.97</c:v>
                </c:pt>
                <c:pt idx="3">
                  <c:v>510.05</c:v>
                </c:pt>
                <c:pt idx="4">
                  <c:v>585.41</c:v>
                </c:pt>
              </c:numCache>
            </c:numRef>
          </c:val>
          <c:extLst xmlns:c16r2="http://schemas.microsoft.com/office/drawing/2015/06/chart">
            <c:ext xmlns:c16="http://schemas.microsoft.com/office/drawing/2014/chart" uri="{C3380CC4-5D6E-409C-BE32-E72D297353CC}">
              <c16:uniqueId val="{00000000-2778-4BBB-843D-8B17C28202C5}"/>
            </c:ext>
          </c:extLst>
        </c:ser>
        <c:dLbls>
          <c:showLegendKey val="0"/>
          <c:showVal val="0"/>
          <c:showCatName val="0"/>
          <c:showSerName val="0"/>
          <c:showPercent val="0"/>
          <c:showBubbleSize val="0"/>
        </c:dLbls>
        <c:gapWidth val="150"/>
        <c:axId val="187751224"/>
        <c:axId val="18775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2778-4BBB-843D-8B17C28202C5}"/>
            </c:ext>
          </c:extLst>
        </c:ser>
        <c:dLbls>
          <c:showLegendKey val="0"/>
          <c:showVal val="0"/>
          <c:showCatName val="0"/>
          <c:showSerName val="0"/>
          <c:showPercent val="0"/>
          <c:showBubbleSize val="0"/>
        </c:dLbls>
        <c:marker val="1"/>
        <c:smooth val="0"/>
        <c:axId val="187751224"/>
        <c:axId val="187750832"/>
      </c:lineChart>
      <c:dateAx>
        <c:axId val="187751224"/>
        <c:scaling>
          <c:orientation val="minMax"/>
        </c:scaling>
        <c:delete val="1"/>
        <c:axPos val="b"/>
        <c:numFmt formatCode="ge" sourceLinked="1"/>
        <c:majorTickMark val="none"/>
        <c:minorTickMark val="none"/>
        <c:tickLblPos val="none"/>
        <c:crossAx val="187750832"/>
        <c:crosses val="autoZero"/>
        <c:auto val="1"/>
        <c:lblOffset val="100"/>
        <c:baseTimeUnit val="years"/>
      </c:dateAx>
      <c:valAx>
        <c:axId val="187750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75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100.25</c:v>
                </c:pt>
                <c:pt idx="1">
                  <c:v>88.55</c:v>
                </c:pt>
                <c:pt idx="2">
                  <c:v>98.86</c:v>
                </c:pt>
                <c:pt idx="3">
                  <c:v>94.99</c:v>
                </c:pt>
                <c:pt idx="4">
                  <c:v>96.17</c:v>
                </c:pt>
              </c:numCache>
            </c:numRef>
          </c:val>
          <c:extLst xmlns:c16r2="http://schemas.microsoft.com/office/drawing/2015/06/chart">
            <c:ext xmlns:c16="http://schemas.microsoft.com/office/drawing/2014/chart" uri="{C3380CC4-5D6E-409C-BE32-E72D297353CC}">
              <c16:uniqueId val="{00000000-CEB1-4D97-A1D9-F76DAF0BA684}"/>
            </c:ext>
          </c:extLst>
        </c:ser>
        <c:dLbls>
          <c:showLegendKey val="0"/>
          <c:showVal val="0"/>
          <c:showCatName val="0"/>
          <c:showSerName val="0"/>
          <c:showPercent val="0"/>
          <c:showBubbleSize val="0"/>
        </c:dLbls>
        <c:gapWidth val="150"/>
        <c:axId val="187749656"/>
        <c:axId val="18778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CEB1-4D97-A1D9-F76DAF0BA684}"/>
            </c:ext>
          </c:extLst>
        </c:ser>
        <c:dLbls>
          <c:showLegendKey val="0"/>
          <c:showVal val="0"/>
          <c:showCatName val="0"/>
          <c:showSerName val="0"/>
          <c:showPercent val="0"/>
          <c:showBubbleSize val="0"/>
        </c:dLbls>
        <c:marker val="1"/>
        <c:smooth val="0"/>
        <c:axId val="187749656"/>
        <c:axId val="187788376"/>
      </c:lineChart>
      <c:dateAx>
        <c:axId val="187749656"/>
        <c:scaling>
          <c:orientation val="minMax"/>
        </c:scaling>
        <c:delete val="1"/>
        <c:axPos val="b"/>
        <c:numFmt formatCode="ge" sourceLinked="1"/>
        <c:majorTickMark val="none"/>
        <c:minorTickMark val="none"/>
        <c:tickLblPos val="none"/>
        <c:crossAx val="187788376"/>
        <c:crosses val="autoZero"/>
        <c:auto val="1"/>
        <c:lblOffset val="100"/>
        <c:baseTimeUnit val="years"/>
      </c:dateAx>
      <c:valAx>
        <c:axId val="18778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4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233.5</c:v>
                </c:pt>
                <c:pt idx="1">
                  <c:v>263.26</c:v>
                </c:pt>
                <c:pt idx="2">
                  <c:v>236.71</c:v>
                </c:pt>
                <c:pt idx="3">
                  <c:v>246.42</c:v>
                </c:pt>
                <c:pt idx="4">
                  <c:v>243.63</c:v>
                </c:pt>
              </c:numCache>
            </c:numRef>
          </c:val>
          <c:extLst xmlns:c16r2="http://schemas.microsoft.com/office/drawing/2015/06/chart">
            <c:ext xmlns:c16="http://schemas.microsoft.com/office/drawing/2014/chart" uri="{C3380CC4-5D6E-409C-BE32-E72D297353CC}">
              <c16:uniqueId val="{00000000-DB79-4E61-9218-38730E4B0594}"/>
            </c:ext>
          </c:extLst>
        </c:ser>
        <c:dLbls>
          <c:showLegendKey val="0"/>
          <c:showVal val="0"/>
          <c:showCatName val="0"/>
          <c:showSerName val="0"/>
          <c:showPercent val="0"/>
          <c:showBubbleSize val="0"/>
        </c:dLbls>
        <c:gapWidth val="150"/>
        <c:axId val="187789552"/>
        <c:axId val="18778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DB79-4E61-9218-38730E4B0594}"/>
            </c:ext>
          </c:extLst>
        </c:ser>
        <c:dLbls>
          <c:showLegendKey val="0"/>
          <c:showVal val="0"/>
          <c:showCatName val="0"/>
          <c:showSerName val="0"/>
          <c:showPercent val="0"/>
          <c:showBubbleSize val="0"/>
        </c:dLbls>
        <c:marker val="1"/>
        <c:smooth val="0"/>
        <c:axId val="187789552"/>
        <c:axId val="187789944"/>
      </c:lineChart>
      <c:dateAx>
        <c:axId val="187789552"/>
        <c:scaling>
          <c:orientation val="minMax"/>
        </c:scaling>
        <c:delete val="1"/>
        <c:axPos val="b"/>
        <c:numFmt formatCode="ge" sourceLinked="1"/>
        <c:majorTickMark val="none"/>
        <c:minorTickMark val="none"/>
        <c:tickLblPos val="none"/>
        <c:crossAx val="187789944"/>
        <c:crosses val="autoZero"/>
        <c:auto val="1"/>
        <c:lblOffset val="100"/>
        <c:baseTimeUnit val="years"/>
      </c:dateAx>
      <c:valAx>
        <c:axId val="18778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8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70" zoomScaleNormal="70" workbookViewId="0">
      <selection activeCell="BJ34" sqref="BJ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遠軽町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19984</v>
      </c>
      <c r="AM8" s="60"/>
      <c r="AN8" s="60"/>
      <c r="AO8" s="60"/>
      <c r="AP8" s="60"/>
      <c r="AQ8" s="60"/>
      <c r="AR8" s="60"/>
      <c r="AS8" s="60"/>
      <c r="AT8" s="51">
        <f>データ!$S$6</f>
        <v>1332.45</v>
      </c>
      <c r="AU8" s="52"/>
      <c r="AV8" s="52"/>
      <c r="AW8" s="52"/>
      <c r="AX8" s="52"/>
      <c r="AY8" s="52"/>
      <c r="AZ8" s="52"/>
      <c r="BA8" s="52"/>
      <c r="BB8" s="53">
        <f>データ!$T$6</f>
        <v>15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52.29</v>
      </c>
      <c r="J10" s="52"/>
      <c r="K10" s="52"/>
      <c r="L10" s="52"/>
      <c r="M10" s="52"/>
      <c r="N10" s="52"/>
      <c r="O10" s="63"/>
      <c r="P10" s="53">
        <f>データ!$P$6</f>
        <v>93.03</v>
      </c>
      <c r="Q10" s="53"/>
      <c r="R10" s="53"/>
      <c r="S10" s="53"/>
      <c r="T10" s="53"/>
      <c r="U10" s="53"/>
      <c r="V10" s="53"/>
      <c r="W10" s="60">
        <f>データ!$Q$6</f>
        <v>4104</v>
      </c>
      <c r="X10" s="60"/>
      <c r="Y10" s="60"/>
      <c r="Z10" s="60"/>
      <c r="AA10" s="60"/>
      <c r="AB10" s="60"/>
      <c r="AC10" s="60"/>
      <c r="AD10" s="2"/>
      <c r="AE10" s="2"/>
      <c r="AF10" s="2"/>
      <c r="AG10" s="2"/>
      <c r="AH10" s="4"/>
      <c r="AI10" s="4"/>
      <c r="AJ10" s="4"/>
      <c r="AK10" s="4"/>
      <c r="AL10" s="60">
        <f>データ!$U$6</f>
        <v>18374</v>
      </c>
      <c r="AM10" s="60"/>
      <c r="AN10" s="60"/>
      <c r="AO10" s="60"/>
      <c r="AP10" s="60"/>
      <c r="AQ10" s="60"/>
      <c r="AR10" s="60"/>
      <c r="AS10" s="60"/>
      <c r="AT10" s="51">
        <f>データ!$V$6</f>
        <v>37.61</v>
      </c>
      <c r="AU10" s="52"/>
      <c r="AV10" s="52"/>
      <c r="AW10" s="52"/>
      <c r="AX10" s="52"/>
      <c r="AY10" s="52"/>
      <c r="AZ10" s="52"/>
      <c r="BA10" s="52"/>
      <c r="BB10" s="53">
        <f>データ!$W$6</f>
        <v>488.54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wWXQT6AL/oKo6ugf36XV/1i7L8VWMINQzYY5kZg1Z7slz2C/XBPUX6xe2lN4V8bCtnhEjfu3XKxdJswdjcDMw==" saltValue="fJQhdx2ZdYRoeNbdoy0RB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15555</v>
      </c>
      <c r="D6" s="34">
        <f t="shared" si="3"/>
        <v>46</v>
      </c>
      <c r="E6" s="34">
        <f t="shared" si="3"/>
        <v>1</v>
      </c>
      <c r="F6" s="34">
        <f t="shared" si="3"/>
        <v>0</v>
      </c>
      <c r="G6" s="34">
        <f t="shared" si="3"/>
        <v>1</v>
      </c>
      <c r="H6" s="34" t="str">
        <f t="shared" si="3"/>
        <v>北海道　遠軽町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52.29</v>
      </c>
      <c r="P6" s="35">
        <f t="shared" si="3"/>
        <v>93.03</v>
      </c>
      <c r="Q6" s="35">
        <f t="shared" si="3"/>
        <v>4104</v>
      </c>
      <c r="R6" s="35">
        <f t="shared" si="3"/>
        <v>19984</v>
      </c>
      <c r="S6" s="35">
        <f t="shared" si="3"/>
        <v>1332.45</v>
      </c>
      <c r="T6" s="35">
        <f t="shared" si="3"/>
        <v>15</v>
      </c>
      <c r="U6" s="35">
        <f t="shared" si="3"/>
        <v>18374</v>
      </c>
      <c r="V6" s="35">
        <f t="shared" si="3"/>
        <v>37.61</v>
      </c>
      <c r="W6" s="35">
        <f t="shared" si="3"/>
        <v>488.54</v>
      </c>
      <c r="X6" s="36">
        <f>IF(X7="",NA(),X7)</f>
        <v>111.37</v>
      </c>
      <c r="Y6" s="36">
        <f t="shared" ref="Y6:AG6" si="4">IF(Y7="",NA(),Y7)</f>
        <v>110.61</v>
      </c>
      <c r="Z6" s="36">
        <f t="shared" si="4"/>
        <v>108.55</v>
      </c>
      <c r="AA6" s="36">
        <f t="shared" si="4"/>
        <v>106.29</v>
      </c>
      <c r="AB6" s="36">
        <f t="shared" si="4"/>
        <v>107</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168.03</v>
      </c>
      <c r="AU6" s="36">
        <f t="shared" ref="AU6:BC6" si="6">IF(AU7="",NA(),AU7)</f>
        <v>141.27000000000001</v>
      </c>
      <c r="AV6" s="36">
        <f t="shared" si="6"/>
        <v>134.29</v>
      </c>
      <c r="AW6" s="36">
        <f t="shared" si="6"/>
        <v>220.11</v>
      </c>
      <c r="AX6" s="36">
        <f t="shared" si="6"/>
        <v>167.22</v>
      </c>
      <c r="AY6" s="36">
        <f t="shared" si="6"/>
        <v>381.53</v>
      </c>
      <c r="AZ6" s="36">
        <f t="shared" si="6"/>
        <v>391.54</v>
      </c>
      <c r="BA6" s="36">
        <f t="shared" si="6"/>
        <v>384.34</v>
      </c>
      <c r="BB6" s="36">
        <f t="shared" si="6"/>
        <v>359.47</v>
      </c>
      <c r="BC6" s="36">
        <f t="shared" si="6"/>
        <v>369.69</v>
      </c>
      <c r="BD6" s="35" t="str">
        <f>IF(BD7="","",IF(BD7="-","【-】","【"&amp;SUBSTITUTE(TEXT(BD7,"#,##0.00"),"-","△")&amp;"】"))</f>
        <v>【261.93】</v>
      </c>
      <c r="BE6" s="36">
        <f>IF(BE7="",NA(),BE7)</f>
        <v>292.79000000000002</v>
      </c>
      <c r="BF6" s="36">
        <f t="shared" ref="BF6:BN6" si="7">IF(BF7="",NA(),BF7)</f>
        <v>355.61</v>
      </c>
      <c r="BG6" s="36">
        <f t="shared" si="7"/>
        <v>482.97</v>
      </c>
      <c r="BH6" s="36">
        <f t="shared" si="7"/>
        <v>510.05</v>
      </c>
      <c r="BI6" s="36">
        <f t="shared" si="7"/>
        <v>585.41</v>
      </c>
      <c r="BJ6" s="36">
        <f t="shared" si="7"/>
        <v>393.27</v>
      </c>
      <c r="BK6" s="36">
        <f t="shared" si="7"/>
        <v>386.97</v>
      </c>
      <c r="BL6" s="36">
        <f t="shared" si="7"/>
        <v>380.58</v>
      </c>
      <c r="BM6" s="36">
        <f t="shared" si="7"/>
        <v>401.79</v>
      </c>
      <c r="BN6" s="36">
        <f t="shared" si="7"/>
        <v>402.99</v>
      </c>
      <c r="BO6" s="35" t="str">
        <f>IF(BO7="","",IF(BO7="-","【-】","【"&amp;SUBSTITUTE(TEXT(BO7,"#,##0.00"),"-","△")&amp;"】"))</f>
        <v>【270.46】</v>
      </c>
      <c r="BP6" s="36">
        <f>IF(BP7="",NA(),BP7)</f>
        <v>100.25</v>
      </c>
      <c r="BQ6" s="36">
        <f t="shared" ref="BQ6:BY6" si="8">IF(BQ7="",NA(),BQ7)</f>
        <v>88.55</v>
      </c>
      <c r="BR6" s="36">
        <f t="shared" si="8"/>
        <v>98.86</v>
      </c>
      <c r="BS6" s="36">
        <f t="shared" si="8"/>
        <v>94.99</v>
      </c>
      <c r="BT6" s="36">
        <f t="shared" si="8"/>
        <v>96.17</v>
      </c>
      <c r="BU6" s="36">
        <f t="shared" si="8"/>
        <v>100.47</v>
      </c>
      <c r="BV6" s="36">
        <f t="shared" si="8"/>
        <v>101.72</v>
      </c>
      <c r="BW6" s="36">
        <f t="shared" si="8"/>
        <v>102.38</v>
      </c>
      <c r="BX6" s="36">
        <f t="shared" si="8"/>
        <v>100.12</v>
      </c>
      <c r="BY6" s="36">
        <f t="shared" si="8"/>
        <v>98.66</v>
      </c>
      <c r="BZ6" s="35" t="str">
        <f>IF(BZ7="","",IF(BZ7="-","【-】","【"&amp;SUBSTITUTE(TEXT(BZ7,"#,##0.00"),"-","△")&amp;"】"))</f>
        <v>【103.91】</v>
      </c>
      <c r="CA6" s="36">
        <f>IF(CA7="",NA(),CA7)</f>
        <v>233.5</v>
      </c>
      <c r="CB6" s="36">
        <f t="shared" ref="CB6:CJ6" si="9">IF(CB7="",NA(),CB7)</f>
        <v>263.26</v>
      </c>
      <c r="CC6" s="36">
        <f t="shared" si="9"/>
        <v>236.71</v>
      </c>
      <c r="CD6" s="36">
        <f t="shared" si="9"/>
        <v>246.42</v>
      </c>
      <c r="CE6" s="36">
        <f t="shared" si="9"/>
        <v>243.63</v>
      </c>
      <c r="CF6" s="36">
        <f t="shared" si="9"/>
        <v>169.82</v>
      </c>
      <c r="CG6" s="36">
        <f t="shared" si="9"/>
        <v>168.2</v>
      </c>
      <c r="CH6" s="36">
        <f t="shared" si="9"/>
        <v>168.67</v>
      </c>
      <c r="CI6" s="36">
        <f t="shared" si="9"/>
        <v>174.97</v>
      </c>
      <c r="CJ6" s="36">
        <f t="shared" si="9"/>
        <v>178.59</v>
      </c>
      <c r="CK6" s="35" t="str">
        <f>IF(CK7="","",IF(CK7="-","【-】","【"&amp;SUBSTITUTE(TEXT(CK7,"#,##0.00"),"-","△")&amp;"】"))</f>
        <v>【167.11】</v>
      </c>
      <c r="CL6" s="36">
        <f>IF(CL7="",NA(),CL7)</f>
        <v>56.71</v>
      </c>
      <c r="CM6" s="36">
        <f t="shared" ref="CM6:CU6" si="10">IF(CM7="",NA(),CM7)</f>
        <v>58.48</v>
      </c>
      <c r="CN6" s="36">
        <f t="shared" si="10"/>
        <v>59.02</v>
      </c>
      <c r="CO6" s="36">
        <f t="shared" si="10"/>
        <v>77.03</v>
      </c>
      <c r="CP6" s="36">
        <f t="shared" si="10"/>
        <v>57.45</v>
      </c>
      <c r="CQ6" s="36">
        <f t="shared" si="10"/>
        <v>55.13</v>
      </c>
      <c r="CR6" s="36">
        <f t="shared" si="10"/>
        <v>54.77</v>
      </c>
      <c r="CS6" s="36">
        <f t="shared" si="10"/>
        <v>54.92</v>
      </c>
      <c r="CT6" s="36">
        <f t="shared" si="10"/>
        <v>55.63</v>
      </c>
      <c r="CU6" s="36">
        <f t="shared" si="10"/>
        <v>55.03</v>
      </c>
      <c r="CV6" s="35" t="str">
        <f>IF(CV7="","",IF(CV7="-","【-】","【"&amp;SUBSTITUTE(TEXT(CV7,"#,##0.00"),"-","△")&amp;"】"))</f>
        <v>【60.27】</v>
      </c>
      <c r="CW6" s="36">
        <f>IF(CW7="",NA(),CW7)</f>
        <v>66.31</v>
      </c>
      <c r="CX6" s="36">
        <f t="shared" ref="CX6:DF6" si="11">IF(CX7="",NA(),CX7)</f>
        <v>62.98</v>
      </c>
      <c r="CY6" s="36">
        <f t="shared" si="11"/>
        <v>62.24</v>
      </c>
      <c r="CZ6" s="36">
        <f t="shared" si="11"/>
        <v>63.02</v>
      </c>
      <c r="DA6" s="36">
        <f t="shared" si="11"/>
        <v>62.9</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46.91</v>
      </c>
      <c r="DI6" s="36">
        <f t="shared" ref="DI6:DQ6" si="12">IF(DI7="",NA(),DI7)</f>
        <v>46.13</v>
      </c>
      <c r="DJ6" s="36">
        <f t="shared" si="12"/>
        <v>42.47</v>
      </c>
      <c r="DK6" s="36">
        <f t="shared" si="12"/>
        <v>43.74</v>
      </c>
      <c r="DL6" s="36">
        <f t="shared" si="12"/>
        <v>46.03</v>
      </c>
      <c r="DM6" s="36">
        <f t="shared" si="12"/>
        <v>46.66</v>
      </c>
      <c r="DN6" s="36">
        <f t="shared" si="12"/>
        <v>47.46</v>
      </c>
      <c r="DO6" s="36">
        <f t="shared" si="12"/>
        <v>48.49</v>
      </c>
      <c r="DP6" s="36">
        <f t="shared" si="12"/>
        <v>48.05</v>
      </c>
      <c r="DQ6" s="36">
        <f t="shared" si="12"/>
        <v>48.87</v>
      </c>
      <c r="DR6" s="35" t="str">
        <f>IF(DR7="","",IF(DR7="-","【-】","【"&amp;SUBSTITUTE(TEXT(DR7,"#,##0.00"),"-","△")&amp;"】"))</f>
        <v>【48.85】</v>
      </c>
      <c r="DS6" s="36">
        <f>IF(DS7="",NA(),DS7)</f>
        <v>13.79</v>
      </c>
      <c r="DT6" s="36">
        <f t="shared" ref="DT6:EB6" si="13">IF(DT7="",NA(),DT7)</f>
        <v>14.94</v>
      </c>
      <c r="DU6" s="36">
        <f t="shared" si="13"/>
        <v>17.97</v>
      </c>
      <c r="DV6" s="36">
        <f t="shared" si="13"/>
        <v>17.46</v>
      </c>
      <c r="DW6" s="36">
        <f t="shared" si="13"/>
        <v>19.25</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0.15</v>
      </c>
      <c r="EE6" s="35">
        <f t="shared" ref="EE6:EM6" si="14">IF(EE7="",NA(),EE7)</f>
        <v>0</v>
      </c>
      <c r="EF6" s="36">
        <f t="shared" si="14"/>
        <v>0.12</v>
      </c>
      <c r="EG6" s="35">
        <f t="shared" si="14"/>
        <v>0</v>
      </c>
      <c r="EH6" s="35">
        <f t="shared" si="14"/>
        <v>0</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15555</v>
      </c>
      <c r="D7" s="38">
        <v>46</v>
      </c>
      <c r="E7" s="38">
        <v>1</v>
      </c>
      <c r="F7" s="38">
        <v>0</v>
      </c>
      <c r="G7" s="38">
        <v>1</v>
      </c>
      <c r="H7" s="38" t="s">
        <v>93</v>
      </c>
      <c r="I7" s="38" t="s">
        <v>94</v>
      </c>
      <c r="J7" s="38" t="s">
        <v>95</v>
      </c>
      <c r="K7" s="38" t="s">
        <v>96</v>
      </c>
      <c r="L7" s="38" t="s">
        <v>97</v>
      </c>
      <c r="M7" s="38" t="s">
        <v>98</v>
      </c>
      <c r="N7" s="39" t="s">
        <v>99</v>
      </c>
      <c r="O7" s="39">
        <v>52.29</v>
      </c>
      <c r="P7" s="39">
        <v>93.03</v>
      </c>
      <c r="Q7" s="39">
        <v>4104</v>
      </c>
      <c r="R7" s="39">
        <v>19984</v>
      </c>
      <c r="S7" s="39">
        <v>1332.45</v>
      </c>
      <c r="T7" s="39">
        <v>15</v>
      </c>
      <c r="U7" s="39">
        <v>18374</v>
      </c>
      <c r="V7" s="39">
        <v>37.61</v>
      </c>
      <c r="W7" s="39">
        <v>488.54</v>
      </c>
      <c r="X7" s="39">
        <v>111.37</v>
      </c>
      <c r="Y7" s="39">
        <v>110.61</v>
      </c>
      <c r="Z7" s="39">
        <v>108.55</v>
      </c>
      <c r="AA7" s="39">
        <v>106.29</v>
      </c>
      <c r="AB7" s="39">
        <v>107</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168.03</v>
      </c>
      <c r="AU7" s="39">
        <v>141.27000000000001</v>
      </c>
      <c r="AV7" s="39">
        <v>134.29</v>
      </c>
      <c r="AW7" s="39">
        <v>220.11</v>
      </c>
      <c r="AX7" s="39">
        <v>167.22</v>
      </c>
      <c r="AY7" s="39">
        <v>381.53</v>
      </c>
      <c r="AZ7" s="39">
        <v>391.54</v>
      </c>
      <c r="BA7" s="39">
        <v>384.34</v>
      </c>
      <c r="BB7" s="39">
        <v>359.47</v>
      </c>
      <c r="BC7" s="39">
        <v>369.69</v>
      </c>
      <c r="BD7" s="39">
        <v>261.93</v>
      </c>
      <c r="BE7" s="39">
        <v>292.79000000000002</v>
      </c>
      <c r="BF7" s="39">
        <v>355.61</v>
      </c>
      <c r="BG7" s="39">
        <v>482.97</v>
      </c>
      <c r="BH7" s="39">
        <v>510.05</v>
      </c>
      <c r="BI7" s="39">
        <v>585.41</v>
      </c>
      <c r="BJ7" s="39">
        <v>393.27</v>
      </c>
      <c r="BK7" s="39">
        <v>386.97</v>
      </c>
      <c r="BL7" s="39">
        <v>380.58</v>
      </c>
      <c r="BM7" s="39">
        <v>401.79</v>
      </c>
      <c r="BN7" s="39">
        <v>402.99</v>
      </c>
      <c r="BO7" s="39">
        <v>270.45999999999998</v>
      </c>
      <c r="BP7" s="39">
        <v>100.25</v>
      </c>
      <c r="BQ7" s="39">
        <v>88.55</v>
      </c>
      <c r="BR7" s="39">
        <v>98.86</v>
      </c>
      <c r="BS7" s="39">
        <v>94.99</v>
      </c>
      <c r="BT7" s="39">
        <v>96.17</v>
      </c>
      <c r="BU7" s="39">
        <v>100.47</v>
      </c>
      <c r="BV7" s="39">
        <v>101.72</v>
      </c>
      <c r="BW7" s="39">
        <v>102.38</v>
      </c>
      <c r="BX7" s="39">
        <v>100.12</v>
      </c>
      <c r="BY7" s="39">
        <v>98.66</v>
      </c>
      <c r="BZ7" s="39">
        <v>103.91</v>
      </c>
      <c r="CA7" s="39">
        <v>233.5</v>
      </c>
      <c r="CB7" s="39">
        <v>263.26</v>
      </c>
      <c r="CC7" s="39">
        <v>236.71</v>
      </c>
      <c r="CD7" s="39">
        <v>246.42</v>
      </c>
      <c r="CE7" s="39">
        <v>243.63</v>
      </c>
      <c r="CF7" s="39">
        <v>169.82</v>
      </c>
      <c r="CG7" s="39">
        <v>168.2</v>
      </c>
      <c r="CH7" s="39">
        <v>168.67</v>
      </c>
      <c r="CI7" s="39">
        <v>174.97</v>
      </c>
      <c r="CJ7" s="39">
        <v>178.59</v>
      </c>
      <c r="CK7" s="39">
        <v>167.11</v>
      </c>
      <c r="CL7" s="39">
        <v>56.71</v>
      </c>
      <c r="CM7" s="39">
        <v>58.48</v>
      </c>
      <c r="CN7" s="39">
        <v>59.02</v>
      </c>
      <c r="CO7" s="39">
        <v>77.03</v>
      </c>
      <c r="CP7" s="39">
        <v>57.45</v>
      </c>
      <c r="CQ7" s="39">
        <v>55.13</v>
      </c>
      <c r="CR7" s="39">
        <v>54.77</v>
      </c>
      <c r="CS7" s="39">
        <v>54.92</v>
      </c>
      <c r="CT7" s="39">
        <v>55.63</v>
      </c>
      <c r="CU7" s="39">
        <v>55.03</v>
      </c>
      <c r="CV7" s="39">
        <v>60.27</v>
      </c>
      <c r="CW7" s="39">
        <v>66.31</v>
      </c>
      <c r="CX7" s="39">
        <v>62.98</v>
      </c>
      <c r="CY7" s="39">
        <v>62.24</v>
      </c>
      <c r="CZ7" s="39">
        <v>63.02</v>
      </c>
      <c r="DA7" s="39">
        <v>62.9</v>
      </c>
      <c r="DB7" s="39">
        <v>83</v>
      </c>
      <c r="DC7" s="39">
        <v>82.89</v>
      </c>
      <c r="DD7" s="39">
        <v>82.66</v>
      </c>
      <c r="DE7" s="39">
        <v>82.04</v>
      </c>
      <c r="DF7" s="39">
        <v>81.900000000000006</v>
      </c>
      <c r="DG7" s="39">
        <v>89.92</v>
      </c>
      <c r="DH7" s="39">
        <v>46.91</v>
      </c>
      <c r="DI7" s="39">
        <v>46.13</v>
      </c>
      <c r="DJ7" s="39">
        <v>42.47</v>
      </c>
      <c r="DK7" s="39">
        <v>43.74</v>
      </c>
      <c r="DL7" s="39">
        <v>46.03</v>
      </c>
      <c r="DM7" s="39">
        <v>46.66</v>
      </c>
      <c r="DN7" s="39">
        <v>47.46</v>
      </c>
      <c r="DO7" s="39">
        <v>48.49</v>
      </c>
      <c r="DP7" s="39">
        <v>48.05</v>
      </c>
      <c r="DQ7" s="39">
        <v>48.87</v>
      </c>
      <c r="DR7" s="39">
        <v>48.85</v>
      </c>
      <c r="DS7" s="39">
        <v>13.79</v>
      </c>
      <c r="DT7" s="39">
        <v>14.94</v>
      </c>
      <c r="DU7" s="39">
        <v>17.97</v>
      </c>
      <c r="DV7" s="39">
        <v>17.46</v>
      </c>
      <c r="DW7" s="39">
        <v>19.25</v>
      </c>
      <c r="DX7" s="39">
        <v>9.85</v>
      </c>
      <c r="DY7" s="39">
        <v>9.7100000000000009</v>
      </c>
      <c r="DZ7" s="39">
        <v>12.79</v>
      </c>
      <c r="EA7" s="39">
        <v>13.39</v>
      </c>
      <c r="EB7" s="39">
        <v>14.85</v>
      </c>
      <c r="EC7" s="39">
        <v>17.8</v>
      </c>
      <c r="ED7" s="39">
        <v>0.15</v>
      </c>
      <c r="EE7" s="39">
        <v>0</v>
      </c>
      <c r="EF7" s="39">
        <v>0.12</v>
      </c>
      <c r="EG7" s="39">
        <v>0</v>
      </c>
      <c r="EH7" s="39">
        <v>0</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2020-01-23T09:23:54Z</cp:lastPrinted>
  <dcterms:created xsi:type="dcterms:W3CDTF">2019-12-05T04:07:49Z</dcterms:created>
  <dcterms:modified xsi:type="dcterms:W3CDTF">2020-01-23T09:23:56Z</dcterms:modified>
  <cp:category/>
</cp:coreProperties>
</file>